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<sst xmlns="http://schemas.openxmlformats.org/spreadsheetml/2006/main" count="91" uniqueCount="60">
  <si>
    <t>麻阳县2023年第二批职业技能培训补贴申报明细</t>
  </si>
  <si>
    <t xml:space="preserve">  单位：麻阳苗族自治县人力资源和社会保障局</t>
  </si>
  <si>
    <t>序号</t>
  </si>
  <si>
    <t>学校名称</t>
  </si>
  <si>
    <t>培训工种</t>
  </si>
  <si>
    <t>培训等级</t>
  </si>
  <si>
    <t>开班日期</t>
  </si>
  <si>
    <t>结课日期</t>
  </si>
  <si>
    <t>结业人数</t>
  </si>
  <si>
    <t>培训补贴总额（元）</t>
  </si>
  <si>
    <t>备注</t>
  </si>
  <si>
    <t>培训费补贴标准（人/元）</t>
  </si>
  <si>
    <t>培训费金额      
（元）</t>
  </si>
  <si>
    <t>生活补贴  （20元/天）</t>
  </si>
  <si>
    <t>麻阳苗族自治县锦诚职业培训学校</t>
  </si>
  <si>
    <t>电子商务</t>
  </si>
  <si>
    <t>初级</t>
  </si>
  <si>
    <t>9.8</t>
  </si>
  <si>
    <t>9.20</t>
  </si>
  <si>
    <t>10.17</t>
  </si>
  <si>
    <t>10.27</t>
  </si>
  <si>
    <t>10.30</t>
  </si>
  <si>
    <t>11.09</t>
  </si>
  <si>
    <t>麻阳春晖职业培训中心</t>
  </si>
  <si>
    <t>家畜饲养员</t>
  </si>
  <si>
    <t>9.9</t>
  </si>
  <si>
    <t>9.17</t>
  </si>
  <si>
    <t>园艺工</t>
  </si>
  <si>
    <t>9.28</t>
  </si>
  <si>
    <t>怀化市汉华智信职业培训学校</t>
  </si>
  <si>
    <t>营养配餐员</t>
  </si>
  <si>
    <t>9.5</t>
  </si>
  <si>
    <t>9.15</t>
  </si>
  <si>
    <t>继电器线圈绕制工</t>
  </si>
  <si>
    <t>10.12</t>
  </si>
  <si>
    <t>10.26</t>
  </si>
  <si>
    <t>怀化家美职业技术培训学校</t>
  </si>
  <si>
    <t>四级</t>
  </si>
  <si>
    <t>9.24</t>
  </si>
  <si>
    <t>10.8</t>
  </si>
  <si>
    <t>保育员</t>
  </si>
  <si>
    <t>五级</t>
  </si>
  <si>
    <t>8.22</t>
  </si>
  <si>
    <t>9.1</t>
  </si>
  <si>
    <t>麻阳苗族自治县职业中等专业学校</t>
  </si>
  <si>
    <t>计算机程序员</t>
  </si>
  <si>
    <t>10.23</t>
  </si>
  <si>
    <t>11.08</t>
  </si>
  <si>
    <t>怀化市湘辉职业培训学校</t>
  </si>
  <si>
    <t>中级</t>
  </si>
  <si>
    <t>09.13</t>
  </si>
  <si>
    <t>9.22</t>
  </si>
  <si>
    <t>10.16</t>
  </si>
  <si>
    <t>10.25</t>
  </si>
  <si>
    <t>麻阳博宇职业培训学校</t>
  </si>
  <si>
    <t>电工（企业提升培训）</t>
  </si>
  <si>
    <t>8.14</t>
  </si>
  <si>
    <t>8.28</t>
  </si>
  <si>
    <t>1550（部分学员可上浮70%）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</si>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</sst>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name val="Arial"/>
      <charset val="0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indexed="8"/>
      <name val="Arial"/>
      <charset val="0"/>
    </font>
    <font>
      <b/>
      <sz val="12"/>
      <color theme="1"/>
      <name val="宋体"/>
      <charset val="134"/>
      <scheme val="minor"/>
    </font>
    <font>
      <b/>
      <sz val="10"/>
      <color rgb="FF000000"/>
      <name val="宋体"/>
      <charset val="0"/>
    </font>
    <font>
      <sz val="14"/>
      <color theme="1"/>
      <name val="宋体"/>
      <charset val="134"/>
      <scheme val="minor"/>
    </font>
    <font>
      <sz val="14"/>
      <color theme="1"/>
      <name val="宋体"/>
      <charset val="0"/>
      <scheme val="minor"/>
    </font>
    <font>
      <sz val="10"/>
      <color theme="1"/>
      <name val="宋体"/>
      <charset val="0"/>
      <scheme val="minor"/>
    </font>
    <font>
      <sz val="12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  <scheme val="major"/>
    </font>
    <font>
      <sz val="16"/>
      <name val="宋体"/>
      <charset val="0"/>
      <scheme val="maj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5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/>
    <xf numFmtId="0" fontId="1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view="pageBreakPreview" zoomScaleNormal="100" topLeftCell="A7" workbookViewId="0">
      <selection activeCell="H22" sqref="H22"/>
    </sheetView>
  </sheetViews>
  <sheetFormatPr defaultColWidth="9" defaultRowHeight="13.5"/>
  <cols>
    <col min="1" max="1" width="6.375" customWidth="1"/>
    <col min="2" max="2" width="39.375" customWidth="1"/>
    <col min="3" max="3" width="19.875" customWidth="1"/>
    <col min="4" max="4" width="9.56666666666667" style="3" customWidth="1"/>
    <col min="5" max="7" width="11.875" customWidth="1"/>
    <col min="8" max="8" width="15.125" customWidth="1"/>
    <col min="9" max="9" width="12.625" customWidth="1"/>
    <col min="10" max="10" width="13.875" customWidth="1"/>
    <col min="11" max="11" width="14.375" customWidth="1"/>
  </cols>
  <sheetData>
    <row r="1" ht="40" customHeight="1" spans="1:12">
      <c r="A1" s="4" t="s">
        <v>0</v>
      </c>
      <c r="B1" s="4"/>
      <c r="C1" s="4"/>
      <c r="E1" s="4"/>
      <c r="F1" s="4"/>
      <c r="G1" s="4"/>
      <c r="H1" s="4"/>
      <c r="I1" s="4"/>
      <c r="J1" s="4"/>
      <c r="K1" s="4"/>
      <c r="L1" s="4"/>
    </row>
    <row r="2" ht="32" customHeight="1" spans="1:12">
      <c r="A2" s="5" t="s">
        <v>1</v>
      </c>
      <c r="B2" s="5"/>
      <c r="C2" s="5"/>
      <c r="D2" s="6"/>
      <c r="E2" s="5"/>
      <c r="F2" s="5"/>
      <c r="G2" s="7">
        <v>45231</v>
      </c>
      <c r="H2" s="8"/>
      <c r="I2" s="8"/>
      <c r="J2" s="8"/>
      <c r="K2" s="8"/>
      <c r="L2" s="8"/>
    </row>
    <row r="3" ht="20" customHeight="1" spans="1:12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1"/>
      <c r="I3" s="26"/>
      <c r="J3" s="26"/>
      <c r="K3" s="27" t="s">
        <v>9</v>
      </c>
      <c r="L3" s="9" t="s">
        <v>10</v>
      </c>
    </row>
    <row r="4" ht="40" customHeight="1" spans="1:12">
      <c r="A4" s="9"/>
      <c r="B4" s="9"/>
      <c r="C4" s="9"/>
      <c r="D4" s="12"/>
      <c r="E4" s="9"/>
      <c r="F4" s="9"/>
      <c r="G4" s="9"/>
      <c r="H4" s="13" t="s">
        <v>11</v>
      </c>
      <c r="I4" s="13" t="s">
        <v>12</v>
      </c>
      <c r="J4" s="13" t="s">
        <v>13</v>
      </c>
      <c r="K4" s="13"/>
      <c r="L4" s="9"/>
    </row>
    <row r="5" s="1" customFormat="1" ht="37" customHeight="1" spans="1:12">
      <c r="A5" s="14">
        <v>1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6">
        <v>47</v>
      </c>
      <c r="H5" s="14">
        <v>1224</v>
      </c>
      <c r="I5" s="16">
        <f>G5*H5</f>
        <v>57528</v>
      </c>
      <c r="J5" s="16">
        <f>47*220</f>
        <v>10340</v>
      </c>
      <c r="K5" s="28">
        <f>SUM(I5:J5)</f>
        <v>67868</v>
      </c>
      <c r="L5" s="14"/>
    </row>
    <row r="6" s="1" customFormat="1" ht="37" customHeight="1" spans="1:12">
      <c r="A6" s="14">
        <v>2</v>
      </c>
      <c r="B6" s="15" t="s">
        <v>14</v>
      </c>
      <c r="C6" s="15" t="s">
        <v>15</v>
      </c>
      <c r="D6" s="15" t="s">
        <v>16</v>
      </c>
      <c r="E6" s="15" t="s">
        <v>19</v>
      </c>
      <c r="F6" s="15" t="s">
        <v>20</v>
      </c>
      <c r="G6" s="16">
        <v>49</v>
      </c>
      <c r="H6" s="14">
        <v>1224</v>
      </c>
      <c r="I6" s="16">
        <f>G6*H6</f>
        <v>59976</v>
      </c>
      <c r="J6" s="16">
        <f>49*220</f>
        <v>10780</v>
      </c>
      <c r="K6" s="28">
        <f>SUM(I6:J6)</f>
        <v>70756</v>
      </c>
      <c r="L6" s="14"/>
    </row>
    <row r="7" s="1" customFormat="1" ht="37" customHeight="1" spans="1:12">
      <c r="A7" s="14">
        <v>3</v>
      </c>
      <c r="B7" s="15" t="s">
        <v>14</v>
      </c>
      <c r="C7" s="15" t="s">
        <v>15</v>
      </c>
      <c r="D7" s="15" t="s">
        <v>16</v>
      </c>
      <c r="E7" s="15" t="s">
        <v>21</v>
      </c>
      <c r="F7" s="15" t="s">
        <v>22</v>
      </c>
      <c r="G7" s="16">
        <v>48</v>
      </c>
      <c r="H7" s="14">
        <v>1224</v>
      </c>
      <c r="I7" s="16">
        <f>G7*H7</f>
        <v>58752</v>
      </c>
      <c r="J7" s="16">
        <f>48*220</f>
        <v>10560</v>
      </c>
      <c r="K7" s="28">
        <f>SUM(I7:J7)</f>
        <v>69312</v>
      </c>
      <c r="L7" s="14"/>
    </row>
    <row r="8" s="1" customFormat="1" ht="37" customHeight="1" spans="1:12">
      <c r="A8" s="14">
        <v>4</v>
      </c>
      <c r="B8" s="15" t="s">
        <v>23</v>
      </c>
      <c r="C8" s="15" t="s">
        <v>24</v>
      </c>
      <c r="D8" s="15" t="s">
        <v>16</v>
      </c>
      <c r="E8" s="15" t="s">
        <v>25</v>
      </c>
      <c r="F8" s="15" t="s">
        <v>26</v>
      </c>
      <c r="G8" s="16">
        <v>44</v>
      </c>
      <c r="H8" s="14">
        <v>952</v>
      </c>
      <c r="I8" s="16">
        <v>41888</v>
      </c>
      <c r="J8" s="16">
        <v>7920</v>
      </c>
      <c r="K8" s="28">
        <v>49808</v>
      </c>
      <c r="L8" s="14"/>
    </row>
    <row r="9" s="1" customFormat="1" ht="37" customHeight="1" spans="1:12">
      <c r="A9" s="14">
        <v>5</v>
      </c>
      <c r="B9" s="15" t="s">
        <v>23</v>
      </c>
      <c r="C9" s="17" t="s">
        <v>27</v>
      </c>
      <c r="D9" s="15" t="s">
        <v>16</v>
      </c>
      <c r="E9" s="15" t="s">
        <v>18</v>
      </c>
      <c r="F9" s="15" t="s">
        <v>28</v>
      </c>
      <c r="G9" s="16">
        <v>49</v>
      </c>
      <c r="H9" s="14">
        <v>952</v>
      </c>
      <c r="I9" s="16">
        <v>46648</v>
      </c>
      <c r="J9" s="16">
        <v>8820</v>
      </c>
      <c r="K9" s="28">
        <v>55468</v>
      </c>
      <c r="L9" s="14"/>
    </row>
    <row r="10" s="1" customFormat="1" ht="37" customHeight="1" spans="1:12">
      <c r="A10" s="14">
        <v>6</v>
      </c>
      <c r="B10" s="15" t="s">
        <v>29</v>
      </c>
      <c r="C10" s="15" t="s">
        <v>30</v>
      </c>
      <c r="D10" s="15" t="s">
        <v>16</v>
      </c>
      <c r="E10" s="15" t="s">
        <v>31</v>
      </c>
      <c r="F10" s="15" t="s">
        <v>32</v>
      </c>
      <c r="G10" s="16">
        <v>49</v>
      </c>
      <c r="H10" s="14">
        <v>1224</v>
      </c>
      <c r="I10" s="16">
        <v>59976</v>
      </c>
      <c r="J10" s="16">
        <v>10780</v>
      </c>
      <c r="K10" s="28">
        <v>70756</v>
      </c>
      <c r="L10" s="14"/>
    </row>
    <row r="11" s="1" customFormat="1" ht="37" customHeight="1" spans="1:12">
      <c r="A11" s="14">
        <v>7</v>
      </c>
      <c r="B11" s="15" t="s">
        <v>29</v>
      </c>
      <c r="C11" s="18" t="s">
        <v>33</v>
      </c>
      <c r="D11" s="15" t="s">
        <v>16</v>
      </c>
      <c r="E11" s="15" t="s">
        <v>34</v>
      </c>
      <c r="F11" s="15" t="s">
        <v>35</v>
      </c>
      <c r="G11" s="16">
        <v>45</v>
      </c>
      <c r="H11" s="14">
        <v>2635</v>
      </c>
      <c r="I11" s="16">
        <v>118575</v>
      </c>
      <c r="J11" s="16">
        <v>13500</v>
      </c>
      <c r="K11" s="28">
        <v>132075</v>
      </c>
      <c r="L11" s="14"/>
    </row>
    <row r="12" s="1" customFormat="1" ht="37" customHeight="1" spans="1:12">
      <c r="A12" s="14">
        <v>8</v>
      </c>
      <c r="B12" s="15" t="s">
        <v>36</v>
      </c>
      <c r="C12" s="15" t="s">
        <v>27</v>
      </c>
      <c r="D12" s="15" t="s">
        <v>37</v>
      </c>
      <c r="E12" s="15" t="s">
        <v>38</v>
      </c>
      <c r="F12" s="15" t="s">
        <v>39</v>
      </c>
      <c r="G12" s="16">
        <v>50</v>
      </c>
      <c r="H12" s="14">
        <v>1700</v>
      </c>
      <c r="I12" s="16">
        <f t="shared" ref="I12:I14" si="0">G12*H12</f>
        <v>85000</v>
      </c>
      <c r="J12" s="16">
        <v>8000</v>
      </c>
      <c r="K12" s="28">
        <f t="shared" ref="K12:K14" si="1">SUM(I12,J12)</f>
        <v>93000</v>
      </c>
      <c r="L12" s="14"/>
    </row>
    <row r="13" s="1" customFormat="1" ht="37" customHeight="1" spans="1:12">
      <c r="A13" s="14">
        <v>9</v>
      </c>
      <c r="B13" s="15" t="s">
        <v>36</v>
      </c>
      <c r="C13" s="17" t="s">
        <v>40</v>
      </c>
      <c r="D13" s="15" t="s">
        <v>41</v>
      </c>
      <c r="E13" s="15" t="s">
        <v>42</v>
      </c>
      <c r="F13" s="15" t="s">
        <v>43</v>
      </c>
      <c r="G13" s="16">
        <v>49</v>
      </c>
      <c r="H13" s="14">
        <v>1224</v>
      </c>
      <c r="I13" s="16">
        <f t="shared" si="0"/>
        <v>59976</v>
      </c>
      <c r="J13" s="16">
        <v>10780</v>
      </c>
      <c r="K13" s="28">
        <f t="shared" si="1"/>
        <v>70756</v>
      </c>
      <c r="L13" s="14"/>
    </row>
    <row r="14" s="1" customFormat="1" ht="37" customHeight="1" spans="1:12">
      <c r="A14" s="14">
        <v>10</v>
      </c>
      <c r="B14" s="15" t="s">
        <v>36</v>
      </c>
      <c r="C14" s="17" t="s">
        <v>40</v>
      </c>
      <c r="D14" s="15" t="s">
        <v>41</v>
      </c>
      <c r="E14" s="15" t="s">
        <v>42</v>
      </c>
      <c r="F14" s="15" t="s">
        <v>43</v>
      </c>
      <c r="G14" s="16">
        <v>48</v>
      </c>
      <c r="H14" s="14">
        <v>1224</v>
      </c>
      <c r="I14" s="16">
        <f t="shared" si="0"/>
        <v>58752</v>
      </c>
      <c r="J14" s="16">
        <v>10560</v>
      </c>
      <c r="K14" s="28">
        <f t="shared" si="1"/>
        <v>69312</v>
      </c>
      <c r="L14" s="14"/>
    </row>
    <row r="15" s="1" customFormat="1" ht="37" customHeight="1" spans="1:12">
      <c r="A15" s="14">
        <v>11</v>
      </c>
      <c r="B15" s="15" t="s">
        <v>44</v>
      </c>
      <c r="C15" s="19" t="s">
        <v>45</v>
      </c>
      <c r="D15" s="15" t="s">
        <v>41</v>
      </c>
      <c r="E15" s="15" t="s">
        <v>46</v>
      </c>
      <c r="F15" s="15" t="s">
        <v>47</v>
      </c>
      <c r="G15" s="16">
        <v>50</v>
      </c>
      <c r="H15" s="20">
        <v>2635</v>
      </c>
      <c r="I15" s="16">
        <v>131750</v>
      </c>
      <c r="J15" s="16">
        <v>15000</v>
      </c>
      <c r="K15" s="28">
        <v>146750</v>
      </c>
      <c r="L15" s="14"/>
    </row>
    <row r="16" s="1" customFormat="1" ht="35" customHeight="1" spans="1:12">
      <c r="A16" s="14">
        <v>12</v>
      </c>
      <c r="B16" s="15" t="s">
        <v>48</v>
      </c>
      <c r="C16" s="15" t="s">
        <v>30</v>
      </c>
      <c r="D16" s="15" t="s">
        <v>49</v>
      </c>
      <c r="E16" s="15" t="s">
        <v>50</v>
      </c>
      <c r="F16" s="15" t="s">
        <v>51</v>
      </c>
      <c r="G16" s="16">
        <v>47</v>
      </c>
      <c r="H16" s="14">
        <v>2040</v>
      </c>
      <c r="I16" s="16">
        <f>2040*47</f>
        <v>95880</v>
      </c>
      <c r="J16" s="16">
        <f>200*47</f>
        <v>9400</v>
      </c>
      <c r="K16" s="28">
        <f>I16+J16</f>
        <v>105280</v>
      </c>
      <c r="L16" s="14"/>
    </row>
    <row r="17" s="1" customFormat="1" ht="33" customHeight="1" spans="1:12">
      <c r="A17" s="14">
        <v>13</v>
      </c>
      <c r="B17" s="15" t="s">
        <v>48</v>
      </c>
      <c r="C17" s="15" t="s">
        <v>30</v>
      </c>
      <c r="D17" s="15" t="s">
        <v>49</v>
      </c>
      <c r="E17" s="15" t="s">
        <v>52</v>
      </c>
      <c r="F17" s="15" t="s">
        <v>53</v>
      </c>
      <c r="G17" s="16">
        <v>47</v>
      </c>
      <c r="H17" s="14">
        <v>2040</v>
      </c>
      <c r="I17" s="16">
        <f>2040*47</f>
        <v>95880</v>
      </c>
      <c r="J17" s="16">
        <f>200*47</f>
        <v>9400</v>
      </c>
      <c r="K17" s="28">
        <f>I17+J17</f>
        <v>105280</v>
      </c>
      <c r="L17" s="14"/>
    </row>
    <row r="18" s="1" customFormat="1" ht="33" customHeight="1" spans="1:12">
      <c r="A18" s="14">
        <v>14</v>
      </c>
      <c r="B18" s="15" t="s">
        <v>54</v>
      </c>
      <c r="C18" s="15" t="s">
        <v>27</v>
      </c>
      <c r="D18" s="15" t="s">
        <v>16</v>
      </c>
      <c r="E18" s="15" t="s">
        <v>18</v>
      </c>
      <c r="F18" s="15" t="s">
        <v>28</v>
      </c>
      <c r="G18" s="16">
        <v>47</v>
      </c>
      <c r="H18" s="14">
        <v>952</v>
      </c>
      <c r="I18" s="16">
        <f>H18*G18</f>
        <v>44744</v>
      </c>
      <c r="J18" s="16">
        <v>8460</v>
      </c>
      <c r="K18" s="28">
        <f>J18+I18</f>
        <v>53204</v>
      </c>
      <c r="L18" s="14"/>
    </row>
    <row r="19" s="1" customFormat="1" ht="33" customHeight="1" spans="1:12">
      <c r="A19" s="14">
        <v>15</v>
      </c>
      <c r="B19" s="15" t="s">
        <v>54</v>
      </c>
      <c r="C19" s="21" t="s">
        <v>55</v>
      </c>
      <c r="D19" s="15" t="s">
        <v>16</v>
      </c>
      <c r="E19" s="15" t="s">
        <v>56</v>
      </c>
      <c r="F19" s="15" t="s">
        <v>57</v>
      </c>
      <c r="G19" s="16">
        <v>48</v>
      </c>
      <c r="H19" s="22" t="s">
        <v>58</v>
      </c>
      <c r="I19" s="16">
        <v>83080</v>
      </c>
      <c r="J19" s="16">
        <f>300*G19</f>
        <v>14400</v>
      </c>
      <c r="K19" s="28">
        <f>J19+I19</f>
        <v>97480</v>
      </c>
      <c r="L19" s="14"/>
    </row>
    <row r="20" s="2" customFormat="1" ht="36" customHeight="1" spans="1:12">
      <c r="A20" s="23" t="s">
        <v>59</v>
      </c>
      <c r="B20" s="23"/>
      <c r="C20" s="23"/>
      <c r="D20" s="24"/>
      <c r="E20" s="23"/>
      <c r="F20" s="23"/>
      <c r="G20" s="25">
        <v>717</v>
      </c>
      <c r="H20" s="25"/>
      <c r="I20" s="25">
        <v>1098405</v>
      </c>
      <c r="J20" s="25">
        <v>158700</v>
      </c>
      <c r="K20" s="29">
        <v>1257105</v>
      </c>
      <c r="L20" s="30"/>
    </row>
    <row r="21" ht="30" customHeight="1"/>
    <row r="22" ht="30" customHeight="1"/>
    <row r="23" ht="30" customHeight="1"/>
    <row r="24" ht="30" customHeight="1"/>
    <row r="25" ht="30" customHeight="1"/>
  </sheetData>
  <mergeCells count="13">
    <mergeCell ref="A1:L1"/>
    <mergeCell ref="A2:F2"/>
    <mergeCell ref="G2:L2"/>
    <mergeCell ref="A20:F20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550694444444444" right="0.25" top="0.75" bottom="0.75" header="0.298611111111111" footer="0.298611111111111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2021-06-23T02:00:00Z</dcterms:created>
  <dcterms:modified xsi:type="dcterms:W3CDTF">2023-11-14T07:16:38Z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60A81DCB7A674F348A554A7BC9368FAC_13</vt:lpwstr>
  </property>
  <property fmtid="{D5CDD505-2E9C-101B-9397-08002B2CF9AE}" pid="3" name="KSOProductBuildVer">
    <vt:lpwstr>2052-12.1.0.15712</vt:lpwstr>
  </property>
</Properties>
</file>