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Sheet1!$A$5:$M$36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<sst xmlns="http://schemas.openxmlformats.org/spreadsheetml/2006/main" count="58" uniqueCount="57">
  <si>
    <t>麻阳苗族自治县2023年巩固拓展脱贫攻坚成果和乡村振兴项目库项目分类汇总表</t>
  </si>
  <si>
    <t xml:space="preserve">       单位（盖章）：                                                                                                     单位：万元、个、人 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</si>
  <si>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</si>
  <si>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</si>
  <si>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</si>
  <si>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</si>
  <si>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</si>
  <si>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</si>
  <si>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</si>
  <si>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</si>
  <si>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</si>
  <si>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</si>
  <si>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</si>
  <si>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财政资金</t>
  </si>
  <si>
    <t>其他资金</t>
  </si>
  <si>
    <t>受益脱贫村数（个）</t>
  </si>
  <si>
    <t>受益脱贫户数及防止返贫监测对象户数（户）</t>
  </si>
  <si>
    <t>受益脱贫人口数及防止返贫监测对象人口数（人）</t>
  </si>
  <si>
    <t>总  计</t>
  </si>
  <si>
    <t>一</t>
  </si>
  <si>
    <t>一、产业发展</t>
  </si>
  <si>
    <t>1.生产项目</t>
  </si>
  <si>
    <t>2.加工流通项目</t>
  </si>
  <si>
    <t>3.配套设施项目</t>
  </si>
  <si>
    <t>4.产业服务支撑项目</t>
  </si>
  <si>
    <t>5.金融保险配套项目</t>
  </si>
  <si>
    <t>二</t>
  </si>
  <si>
    <t>二、就业项目</t>
  </si>
  <si>
    <t>1.务工补助</t>
  </si>
  <si>
    <t>2.就业培训</t>
  </si>
  <si>
    <t>3.创业</t>
  </si>
  <si>
    <t>4.乡村工匠</t>
  </si>
  <si>
    <t>5.公益性岗位</t>
  </si>
  <si>
    <t>三</t>
  </si>
  <si>
    <t>三、乡村建设行动</t>
  </si>
  <si>
    <t>1.农村基础设施</t>
  </si>
  <si>
    <t>2.人居环境整治</t>
  </si>
  <si>
    <t>3.农村公共服务</t>
  </si>
  <si>
    <t>四</t>
  </si>
  <si>
    <t>四、易地搬迁后扶</t>
  </si>
  <si>
    <t>五</t>
  </si>
  <si>
    <t>五、巩固三保障成果</t>
  </si>
  <si>
    <t>1.住房</t>
  </si>
  <si>
    <t>2.教育</t>
  </si>
  <si>
    <t>3.健康</t>
  </si>
  <si>
    <t>4.综合保障</t>
  </si>
  <si>
    <t>六</t>
  </si>
  <si>
    <t>六、乡村治理和精神文明建设</t>
  </si>
  <si>
    <t>1.乡村治理</t>
  </si>
  <si>
    <t>2.农村精神文明建设</t>
  </si>
  <si>
    <t>七</t>
  </si>
  <si>
    <t>七、项目管理费</t>
  </si>
  <si>
    <t>八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</si>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</sst>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FZXiaoBiaoSong-B05S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85" zoomScaleNormal="85" workbookViewId="0">
      <pane ySplit="5" topLeftCell="A6" activePane="bottomLeft" state="frozen"/>
      <selection/>
      <selection pane="bottomLeft" activeCell="D19" sqref="D19"/>
    </sheetView>
  </sheetViews>
  <sheetFormatPr defaultColWidth="9" defaultRowHeight="13.5"/>
  <cols>
    <col min="1" max="1" width="7.05" style="7" customWidth="1"/>
    <col min="2" max="2" width="16.9083333333333" style="7" customWidth="1"/>
    <col min="3" max="3" width="9" style="7"/>
    <col min="4" max="4" width="14.2583333333333" style="7" customWidth="1"/>
    <col min="5" max="5" width="11.625" style="7"/>
    <col min="6" max="6" width="11.3166666666667" style="7" customWidth="1"/>
    <col min="7" max="7" width="9" style="7"/>
    <col min="8" max="8" width="10.4333333333333" style="7" customWidth="1"/>
    <col min="9" max="9" width="12.6416666666667" style="7" customWidth="1"/>
    <col min="10" max="10" width="9" style="7"/>
    <col min="11" max="12" width="10.2916666666667" style="7" customWidth="1"/>
    <col min="13" max="13" width="9.99166666666667" style="7" customWidth="1"/>
    <col min="14" max="16384" width="9" style="7"/>
  </cols>
  <sheetData>
    <row r="1" ht="52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19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27" customHeight="1" spans="1:13">
      <c r="A3" s="11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2" t="s">
        <v>6</v>
      </c>
      <c r="H3" s="12"/>
      <c r="I3" s="12"/>
      <c r="J3" s="12"/>
      <c r="K3" s="12"/>
      <c r="L3" s="12"/>
      <c r="M3" s="11" t="s">
        <v>7</v>
      </c>
    </row>
    <row r="4" s="1" customFormat="1" ht="27" customHeight="1" spans="1:13">
      <c r="A4" s="13"/>
      <c r="B4" s="13"/>
      <c r="C4" s="13"/>
      <c r="D4" s="11" t="s">
        <v>8</v>
      </c>
      <c r="E4" s="12" t="s">
        <v>9</v>
      </c>
      <c r="F4" s="12"/>
      <c r="G4" s="11" t="s">
        <v>10</v>
      </c>
      <c r="H4" s="11" t="s">
        <v>11</v>
      </c>
      <c r="I4" s="11" t="s">
        <v>12</v>
      </c>
      <c r="J4" s="23" t="s">
        <v>9</v>
      </c>
      <c r="K4" s="24"/>
      <c r="L4" s="25"/>
      <c r="M4" s="13"/>
    </row>
    <row r="5" s="1" customFormat="1" ht="69" customHeight="1" spans="1:13">
      <c r="A5" s="14"/>
      <c r="B5" s="14"/>
      <c r="C5" s="14"/>
      <c r="D5" s="14"/>
      <c r="E5" s="12" t="s">
        <v>13</v>
      </c>
      <c r="F5" s="12" t="s">
        <v>14</v>
      </c>
      <c r="G5" s="14"/>
      <c r="H5" s="14"/>
      <c r="I5" s="14"/>
      <c r="J5" s="12" t="s">
        <v>15</v>
      </c>
      <c r="K5" s="12" t="s">
        <v>16</v>
      </c>
      <c r="L5" s="12" t="s">
        <v>17</v>
      </c>
      <c r="M5" s="14"/>
    </row>
    <row r="6" s="2" customFormat="1" ht="25" customHeight="1" spans="1:13">
      <c r="A6" s="15"/>
      <c r="B6" s="16" t="s">
        <v>18</v>
      </c>
      <c r="C6" s="17">
        <f>C7+C13+C19+C23+C24+C29+C32+C33</f>
        <v>2114</v>
      </c>
      <c r="D6" s="17">
        <f t="shared" ref="D6:L6" si="0">D7+D13+D19+D23+D24+D29+D32+D33</f>
        <v>175660.11</v>
      </c>
      <c r="E6" s="17">
        <f t="shared" si="0"/>
        <v>153748.71</v>
      </c>
      <c r="F6" s="17">
        <f t="shared" si="0"/>
        <v>21911.4</v>
      </c>
      <c r="G6" s="17">
        <f t="shared" si="0"/>
        <v>3566</v>
      </c>
      <c r="H6" s="17">
        <f t="shared" si="0"/>
        <v>667724</v>
      </c>
      <c r="I6" s="17">
        <f t="shared" si="0"/>
        <v>2451640</v>
      </c>
      <c r="J6" s="17">
        <f t="shared" si="0"/>
        <v>1583</v>
      </c>
      <c r="K6" s="17">
        <f t="shared" si="0"/>
        <v>152046</v>
      </c>
      <c r="L6" s="17">
        <f t="shared" si="0"/>
        <v>566112</v>
      </c>
      <c r="M6" s="16"/>
    </row>
    <row r="7" s="3" customFormat="1" ht="24" customHeight="1" spans="1:13">
      <c r="A7" s="18" t="s">
        <v>19</v>
      </c>
      <c r="B7" s="19" t="s">
        <v>20</v>
      </c>
      <c r="C7" s="18">
        <f>C8+C9+C10+C11+C12</f>
        <v>608</v>
      </c>
      <c r="D7" s="18">
        <f t="shared" ref="D7:L7" si="1">D8+D9+D10+D11+D12</f>
        <v>62811.01</v>
      </c>
      <c r="E7" s="18">
        <f t="shared" si="1"/>
        <v>41760.01</v>
      </c>
      <c r="F7" s="18">
        <f t="shared" si="1"/>
        <v>21051</v>
      </c>
      <c r="G7" s="18">
        <f t="shared" si="1"/>
        <v>1930</v>
      </c>
      <c r="H7" s="18">
        <f t="shared" si="1"/>
        <v>293382</v>
      </c>
      <c r="I7" s="18">
        <f t="shared" si="1"/>
        <v>1001209</v>
      </c>
      <c r="J7" s="18">
        <f t="shared" si="1"/>
        <v>656</v>
      </c>
      <c r="K7" s="18">
        <f t="shared" si="1"/>
        <v>67785</v>
      </c>
      <c r="L7" s="18">
        <f t="shared" si="1"/>
        <v>248110</v>
      </c>
      <c r="M7" s="19"/>
    </row>
    <row r="8" s="4" customFormat="1" ht="24" customHeight="1" spans="1:13">
      <c r="A8" s="20">
        <v>1</v>
      </c>
      <c r="B8" s="12" t="s">
        <v>21</v>
      </c>
      <c r="C8" s="18">
        <v>83</v>
      </c>
      <c r="D8" s="12">
        <f>E8+F8</f>
        <v>37898.7</v>
      </c>
      <c r="E8" s="12">
        <v>17360.7</v>
      </c>
      <c r="F8" s="12">
        <v>20538</v>
      </c>
      <c r="G8" s="12">
        <v>86</v>
      </c>
      <c r="H8" s="12">
        <v>35878</v>
      </c>
      <c r="I8" s="12">
        <v>129048</v>
      </c>
      <c r="J8" s="12">
        <v>54</v>
      </c>
      <c r="K8" s="12">
        <v>7214</v>
      </c>
      <c r="L8" s="12">
        <v>28578</v>
      </c>
      <c r="M8" s="12"/>
    </row>
    <row r="9" s="4" customFormat="1" ht="24" customHeight="1" spans="1:13">
      <c r="A9" s="20">
        <v>2</v>
      </c>
      <c r="B9" s="12" t="s">
        <v>22</v>
      </c>
      <c r="C9" s="18">
        <v>13</v>
      </c>
      <c r="D9" s="12">
        <f t="shared" ref="D9:D36" si="2">E9+F9</f>
        <v>1740</v>
      </c>
      <c r="E9" s="12">
        <v>1640</v>
      </c>
      <c r="F9" s="12">
        <v>100</v>
      </c>
      <c r="G9" s="12">
        <v>375</v>
      </c>
      <c r="H9" s="12">
        <v>88695</v>
      </c>
      <c r="I9" s="12">
        <v>266407</v>
      </c>
      <c r="J9" s="12">
        <v>95</v>
      </c>
      <c r="K9" s="12">
        <v>17654</v>
      </c>
      <c r="L9" s="12">
        <v>65133</v>
      </c>
      <c r="M9" s="12"/>
    </row>
    <row r="10" s="4" customFormat="1" ht="24" customHeight="1" spans="1:13">
      <c r="A10" s="20">
        <v>3</v>
      </c>
      <c r="B10" s="12" t="s">
        <v>23</v>
      </c>
      <c r="C10" s="18">
        <v>498</v>
      </c>
      <c r="D10" s="12">
        <f t="shared" si="2"/>
        <v>21748.31</v>
      </c>
      <c r="E10" s="12">
        <v>21335.31</v>
      </c>
      <c r="F10" s="12">
        <v>413</v>
      </c>
      <c r="G10" s="12">
        <v>545</v>
      </c>
      <c r="H10" s="12">
        <v>91395</v>
      </c>
      <c r="I10" s="12">
        <v>345221</v>
      </c>
      <c r="J10" s="12">
        <v>280</v>
      </c>
      <c r="K10" s="12">
        <v>19775</v>
      </c>
      <c r="L10" s="12">
        <v>73604</v>
      </c>
      <c r="M10" s="12"/>
    </row>
    <row r="11" s="4" customFormat="1" ht="24" customHeight="1" spans="1:13">
      <c r="A11" s="20">
        <v>4</v>
      </c>
      <c r="B11" s="12" t="s">
        <v>24</v>
      </c>
      <c r="C11" s="18">
        <v>13</v>
      </c>
      <c r="D11" s="12">
        <f t="shared" si="2"/>
        <v>674</v>
      </c>
      <c r="E11" s="12">
        <v>674</v>
      </c>
      <c r="F11" s="12"/>
      <c r="G11" s="12">
        <v>924</v>
      </c>
      <c r="H11" s="12">
        <v>73614</v>
      </c>
      <c r="I11" s="12">
        <v>247233</v>
      </c>
      <c r="J11" s="12">
        <v>227</v>
      </c>
      <c r="K11" s="12">
        <v>19342</v>
      </c>
      <c r="L11" s="12">
        <v>67495</v>
      </c>
      <c r="M11" s="12"/>
    </row>
    <row r="12" s="4" customFormat="1" ht="24" customHeight="1" spans="1:13">
      <c r="A12" s="20">
        <v>5</v>
      </c>
      <c r="B12" s="12" t="s">
        <v>25</v>
      </c>
      <c r="C12" s="18">
        <v>1</v>
      </c>
      <c r="D12" s="12">
        <f t="shared" si="2"/>
        <v>750</v>
      </c>
      <c r="E12" s="12">
        <v>750</v>
      </c>
      <c r="F12" s="12"/>
      <c r="G12" s="12"/>
      <c r="H12" s="21">
        <v>3800</v>
      </c>
      <c r="I12" s="21">
        <v>13300</v>
      </c>
      <c r="J12" s="21"/>
      <c r="K12" s="21">
        <v>3800</v>
      </c>
      <c r="L12" s="21">
        <v>13300</v>
      </c>
      <c r="M12" s="12"/>
    </row>
    <row r="13" s="3" customFormat="1" ht="24" customHeight="1" spans="1:13">
      <c r="A13" s="18" t="s">
        <v>26</v>
      </c>
      <c r="B13" s="19" t="s">
        <v>27</v>
      </c>
      <c r="C13" s="18">
        <f>C14+C15+C16+C17+C18</f>
        <v>1</v>
      </c>
      <c r="D13" s="18">
        <f t="shared" ref="D13:L13" si="3">D14+D15+D16+D17+D18</f>
        <v>620</v>
      </c>
      <c r="E13" s="18">
        <f t="shared" si="3"/>
        <v>0</v>
      </c>
      <c r="F13" s="18">
        <f t="shared" si="3"/>
        <v>620</v>
      </c>
      <c r="G13" s="18">
        <f t="shared" si="3"/>
        <v>0</v>
      </c>
      <c r="H13" s="18">
        <f t="shared" si="3"/>
        <v>620</v>
      </c>
      <c r="I13" s="18">
        <f t="shared" si="3"/>
        <v>620</v>
      </c>
      <c r="J13" s="18">
        <f t="shared" si="3"/>
        <v>91</v>
      </c>
      <c r="K13" s="18">
        <f t="shared" si="3"/>
        <v>620</v>
      </c>
      <c r="L13" s="18">
        <f t="shared" si="3"/>
        <v>620</v>
      </c>
      <c r="M13" s="19"/>
    </row>
    <row r="14" s="4" customFormat="1" ht="24" customHeight="1" spans="1:13">
      <c r="A14" s="20">
        <v>1</v>
      </c>
      <c r="B14" s="12" t="s">
        <v>28</v>
      </c>
      <c r="C14" s="18"/>
      <c r="D14" s="12">
        <f>E14+F14</f>
        <v>0</v>
      </c>
      <c r="E14" s="12"/>
      <c r="F14" s="12"/>
      <c r="G14" s="12"/>
      <c r="H14" s="12"/>
      <c r="I14" s="12"/>
      <c r="J14" s="12"/>
      <c r="K14" s="12"/>
      <c r="L14" s="12"/>
      <c r="M14" s="12"/>
    </row>
    <row r="15" s="4" customFormat="1" ht="24" customHeight="1" spans="1:13">
      <c r="A15" s="20">
        <v>2</v>
      </c>
      <c r="B15" s="12" t="s">
        <v>29</v>
      </c>
      <c r="C15" s="18"/>
      <c r="D15" s="12">
        <f>E15+F15</f>
        <v>0</v>
      </c>
      <c r="E15" s="12"/>
      <c r="F15" s="12"/>
      <c r="G15" s="12"/>
      <c r="H15" s="12"/>
      <c r="I15" s="12"/>
      <c r="J15" s="12"/>
      <c r="K15" s="12"/>
      <c r="L15" s="12"/>
      <c r="M15" s="12"/>
    </row>
    <row r="16" s="4" customFormat="1" ht="24" customHeight="1" spans="1:13">
      <c r="A16" s="20">
        <v>3</v>
      </c>
      <c r="B16" s="12" t="s">
        <v>30</v>
      </c>
      <c r="C16" s="18"/>
      <c r="D16" s="12">
        <f>E16+F16</f>
        <v>0</v>
      </c>
      <c r="E16" s="12"/>
      <c r="F16" s="12"/>
      <c r="G16" s="12"/>
      <c r="H16" s="12"/>
      <c r="I16" s="12"/>
      <c r="J16" s="12"/>
      <c r="K16" s="12"/>
      <c r="L16" s="12"/>
      <c r="M16" s="12"/>
    </row>
    <row r="17" s="4" customFormat="1" ht="24" customHeight="1" spans="1:13">
      <c r="A17" s="20">
        <v>4</v>
      </c>
      <c r="B17" s="12" t="s">
        <v>31</v>
      </c>
      <c r="C17" s="18"/>
      <c r="D17" s="12">
        <f>E17+F17</f>
        <v>0</v>
      </c>
      <c r="E17" s="12"/>
      <c r="F17" s="12"/>
      <c r="G17" s="12"/>
      <c r="H17" s="12"/>
      <c r="I17" s="12"/>
      <c r="J17" s="12"/>
      <c r="K17" s="12"/>
      <c r="L17" s="12"/>
      <c r="M17" s="12"/>
    </row>
    <row r="18" s="4" customFormat="1" ht="24" customHeight="1" spans="1:13">
      <c r="A18" s="20">
        <v>5</v>
      </c>
      <c r="B18" s="12" t="s">
        <v>32</v>
      </c>
      <c r="C18" s="18">
        <v>1</v>
      </c>
      <c r="D18" s="12">
        <f>E18+F18</f>
        <v>620</v>
      </c>
      <c r="E18" s="21"/>
      <c r="F18" s="21">
        <v>620</v>
      </c>
      <c r="G18" s="21"/>
      <c r="H18" s="21">
        <v>620</v>
      </c>
      <c r="I18" s="21">
        <v>620</v>
      </c>
      <c r="J18" s="21">
        <v>91</v>
      </c>
      <c r="K18" s="21">
        <v>620</v>
      </c>
      <c r="L18" s="21">
        <v>620</v>
      </c>
      <c r="M18" s="12"/>
    </row>
    <row r="19" s="3" customFormat="1" ht="24" customHeight="1" spans="1:13">
      <c r="A19" s="18" t="s">
        <v>33</v>
      </c>
      <c r="B19" s="19" t="s">
        <v>34</v>
      </c>
      <c r="C19" s="18">
        <f>C20+C21+C22</f>
        <v>1499</v>
      </c>
      <c r="D19" s="18">
        <f t="shared" ref="D19:L19" si="4">D20+D21+D22</f>
        <v>111362</v>
      </c>
      <c r="E19" s="18">
        <f t="shared" si="4"/>
        <v>111121.6</v>
      </c>
      <c r="F19" s="18">
        <f t="shared" si="4"/>
        <v>240.4</v>
      </c>
      <c r="G19" s="18">
        <f t="shared" si="4"/>
        <v>1626</v>
      </c>
      <c r="H19" s="18">
        <f t="shared" si="4"/>
        <v>366024</v>
      </c>
      <c r="I19" s="18">
        <f t="shared" si="4"/>
        <v>1423291</v>
      </c>
      <c r="J19" s="18">
        <f t="shared" si="4"/>
        <v>829</v>
      </c>
      <c r="K19" s="18">
        <f t="shared" si="4"/>
        <v>78130</v>
      </c>
      <c r="L19" s="18">
        <f t="shared" si="4"/>
        <v>297596</v>
      </c>
      <c r="M19" s="19"/>
    </row>
    <row r="20" s="5" customFormat="1" ht="24" customHeight="1" spans="1:13">
      <c r="A20" s="12">
        <v>1</v>
      </c>
      <c r="B20" s="12" t="s">
        <v>35</v>
      </c>
      <c r="C20" s="19">
        <v>1151</v>
      </c>
      <c r="D20" s="12">
        <f t="shared" si="2"/>
        <v>94479.47</v>
      </c>
      <c r="E20" s="12">
        <v>94365.07</v>
      </c>
      <c r="F20" s="12">
        <v>114.4</v>
      </c>
      <c r="G20" s="12">
        <v>1246</v>
      </c>
      <c r="H20" s="12">
        <v>228055</v>
      </c>
      <c r="I20" s="12">
        <v>893330</v>
      </c>
      <c r="J20" s="12">
        <v>624</v>
      </c>
      <c r="K20" s="12">
        <v>52857</v>
      </c>
      <c r="L20" s="12">
        <v>203323</v>
      </c>
      <c r="M20" s="12"/>
    </row>
    <row r="21" s="5" customFormat="1" ht="24" customHeight="1" spans="1:13">
      <c r="A21" s="12">
        <v>2</v>
      </c>
      <c r="B21" s="12" t="s">
        <v>36</v>
      </c>
      <c r="C21" s="19">
        <v>84</v>
      </c>
      <c r="D21" s="12">
        <f t="shared" si="2"/>
        <v>6821.08</v>
      </c>
      <c r="E21" s="12">
        <v>6821.08</v>
      </c>
      <c r="F21" s="12"/>
      <c r="G21" s="12">
        <v>107</v>
      </c>
      <c r="H21" s="12">
        <v>49837</v>
      </c>
      <c r="I21" s="12">
        <v>187411</v>
      </c>
      <c r="J21" s="12">
        <v>39</v>
      </c>
      <c r="K21" s="12">
        <v>7001</v>
      </c>
      <c r="L21" s="12">
        <v>26345</v>
      </c>
      <c r="M21" s="12"/>
    </row>
    <row r="22" s="5" customFormat="1" ht="24" customHeight="1" spans="1:13">
      <c r="A22" s="12">
        <v>3</v>
      </c>
      <c r="B22" s="12" t="s">
        <v>37</v>
      </c>
      <c r="C22" s="19">
        <v>264</v>
      </c>
      <c r="D22" s="12">
        <f t="shared" si="2"/>
        <v>10061.45</v>
      </c>
      <c r="E22" s="12">
        <v>9935.45</v>
      </c>
      <c r="F22" s="12">
        <v>126</v>
      </c>
      <c r="G22" s="12">
        <v>273</v>
      </c>
      <c r="H22" s="12">
        <v>88132</v>
      </c>
      <c r="I22" s="12">
        <v>342550</v>
      </c>
      <c r="J22" s="12">
        <v>166</v>
      </c>
      <c r="K22" s="12">
        <v>18272</v>
      </c>
      <c r="L22" s="12">
        <v>67928</v>
      </c>
      <c r="M22" s="12"/>
    </row>
    <row r="23" s="6" customFormat="1" ht="24" customHeight="1" spans="1:13">
      <c r="A23" s="19" t="s">
        <v>38</v>
      </c>
      <c r="B23" s="19" t="s">
        <v>39</v>
      </c>
      <c r="C23" s="19">
        <v>2</v>
      </c>
      <c r="D23" s="19">
        <f t="shared" si="2"/>
        <v>132.5</v>
      </c>
      <c r="E23" s="19">
        <v>132.5</v>
      </c>
      <c r="F23" s="19"/>
      <c r="G23" s="19">
        <v>7</v>
      </c>
      <c r="H23" s="19">
        <v>1048</v>
      </c>
      <c r="I23" s="19">
        <v>4075</v>
      </c>
      <c r="J23" s="19">
        <v>5</v>
      </c>
      <c r="K23" s="19">
        <v>1048</v>
      </c>
      <c r="L23" s="19">
        <v>4075</v>
      </c>
      <c r="M23" s="19"/>
    </row>
    <row r="24" s="6" customFormat="1" ht="24" customHeight="1" spans="1:13">
      <c r="A24" s="19" t="s">
        <v>40</v>
      </c>
      <c r="B24" s="19" t="s">
        <v>41</v>
      </c>
      <c r="C24" s="18">
        <f>C25+C26+C27+C28</f>
        <v>1</v>
      </c>
      <c r="D24" s="18">
        <f t="shared" ref="D24:L24" si="5">D25+D26+D27+D28</f>
        <v>600</v>
      </c>
      <c r="E24" s="18">
        <f t="shared" si="5"/>
        <v>600</v>
      </c>
      <c r="F24" s="18">
        <f t="shared" si="5"/>
        <v>0</v>
      </c>
      <c r="G24" s="18">
        <f t="shared" si="5"/>
        <v>0</v>
      </c>
      <c r="H24" s="18">
        <f t="shared" si="5"/>
        <v>4000</v>
      </c>
      <c r="I24" s="18">
        <f t="shared" si="5"/>
        <v>14000</v>
      </c>
      <c r="J24" s="18">
        <f t="shared" si="5"/>
        <v>0</v>
      </c>
      <c r="K24" s="18">
        <f t="shared" si="5"/>
        <v>4000</v>
      </c>
      <c r="L24" s="18">
        <f t="shared" si="5"/>
        <v>14000</v>
      </c>
      <c r="M24" s="19"/>
    </row>
    <row r="25" s="5" customFormat="1" ht="24" customHeight="1" spans="1:13">
      <c r="A25" s="12">
        <v>1</v>
      </c>
      <c r="B25" s="12" t="s">
        <v>42</v>
      </c>
      <c r="C25" s="19"/>
      <c r="D25" s="12">
        <f t="shared" si="2"/>
        <v>0</v>
      </c>
      <c r="E25" s="12"/>
      <c r="F25" s="12"/>
      <c r="G25" s="12"/>
      <c r="H25" s="12"/>
      <c r="I25" s="12"/>
      <c r="J25" s="12"/>
      <c r="K25" s="12"/>
      <c r="L25" s="12"/>
      <c r="M25" s="12"/>
    </row>
    <row r="26" s="5" customFormat="1" ht="24" customHeight="1" spans="1:13">
      <c r="A26" s="12">
        <v>2</v>
      </c>
      <c r="B26" s="12" t="s">
        <v>43</v>
      </c>
      <c r="C26" s="19">
        <v>1</v>
      </c>
      <c r="D26" s="12">
        <f t="shared" si="2"/>
        <v>600</v>
      </c>
      <c r="E26" s="12">
        <v>600</v>
      </c>
      <c r="F26" s="12"/>
      <c r="G26" s="22"/>
      <c r="H26" s="21">
        <v>4000</v>
      </c>
      <c r="I26" s="21">
        <v>14000</v>
      </c>
      <c r="J26" s="21"/>
      <c r="K26" s="21">
        <v>4000</v>
      </c>
      <c r="L26" s="21">
        <v>14000</v>
      </c>
      <c r="M26" s="12"/>
    </row>
    <row r="27" s="5" customFormat="1" ht="24" customHeight="1" spans="1:13">
      <c r="A27" s="12">
        <v>3</v>
      </c>
      <c r="B27" s="12" t="s">
        <v>44</v>
      </c>
      <c r="C27" s="19"/>
      <c r="D27" s="12">
        <f t="shared" si="2"/>
        <v>0</v>
      </c>
      <c r="E27" s="12"/>
      <c r="F27" s="12"/>
      <c r="G27" s="12"/>
      <c r="H27" s="12"/>
      <c r="I27" s="12"/>
      <c r="J27" s="12"/>
      <c r="K27" s="12"/>
      <c r="L27" s="12"/>
      <c r="M27" s="12"/>
    </row>
    <row r="28" s="5" customFormat="1" ht="24" customHeight="1" spans="1:13">
      <c r="A28" s="12">
        <v>4</v>
      </c>
      <c r="B28" s="12" t="s">
        <v>45</v>
      </c>
      <c r="C28" s="19"/>
      <c r="D28" s="12">
        <f t="shared" si="2"/>
        <v>0</v>
      </c>
      <c r="E28" s="12"/>
      <c r="F28" s="12"/>
      <c r="G28" s="12"/>
      <c r="H28" s="12"/>
      <c r="I28" s="12"/>
      <c r="J28" s="12"/>
      <c r="K28" s="12"/>
      <c r="L28" s="12"/>
      <c r="M28" s="12"/>
    </row>
    <row r="29" s="6" customFormat="1" ht="24" customHeight="1" spans="1:13">
      <c r="A29" s="19" t="s">
        <v>46</v>
      </c>
      <c r="B29" s="19" t="s">
        <v>47</v>
      </c>
      <c r="C29" s="18">
        <f>C30+C31</f>
        <v>2</v>
      </c>
      <c r="D29" s="18">
        <f>D30+D31</f>
        <v>74.6</v>
      </c>
      <c r="E29" s="18">
        <f>E30+E31</f>
        <v>74.6</v>
      </c>
      <c r="F29" s="18">
        <f>F30+F31</f>
        <v>0</v>
      </c>
      <c r="G29" s="18">
        <v>2</v>
      </c>
      <c r="H29" s="18">
        <v>1470</v>
      </c>
      <c r="I29" s="18">
        <v>5150</v>
      </c>
      <c r="J29" s="18">
        <v>2</v>
      </c>
      <c r="K29" s="18">
        <v>396</v>
      </c>
      <c r="L29" s="18">
        <v>1488</v>
      </c>
      <c r="M29" s="19"/>
    </row>
    <row r="30" s="5" customFormat="1" ht="24" customHeight="1" spans="1:13">
      <c r="A30" s="12">
        <v>1</v>
      </c>
      <c r="B30" s="12" t="s">
        <v>48</v>
      </c>
      <c r="C30" s="19">
        <v>2</v>
      </c>
      <c r="D30" s="12">
        <f t="shared" si="2"/>
        <v>74.6</v>
      </c>
      <c r="E30" s="12">
        <v>74.6</v>
      </c>
      <c r="F30" s="12"/>
      <c r="G30" s="12"/>
      <c r="H30" s="12"/>
      <c r="I30" s="12"/>
      <c r="J30" s="12"/>
      <c r="K30" s="12"/>
      <c r="L30" s="12"/>
      <c r="M30" s="12"/>
    </row>
    <row r="31" s="5" customFormat="1" ht="24" customHeight="1" spans="1:13">
      <c r="A31" s="12">
        <v>2</v>
      </c>
      <c r="B31" s="12" t="s">
        <v>49</v>
      </c>
      <c r="C31" s="19"/>
      <c r="D31" s="12">
        <f t="shared" si="2"/>
        <v>0</v>
      </c>
      <c r="E31" s="12"/>
      <c r="F31" s="12"/>
      <c r="G31" s="12"/>
      <c r="H31" s="12"/>
      <c r="I31" s="12"/>
      <c r="J31" s="12"/>
      <c r="K31" s="12"/>
      <c r="L31" s="12"/>
      <c r="M31" s="12"/>
    </row>
    <row r="32" s="6" customFormat="1" ht="24" customHeight="1" spans="1:13">
      <c r="A32" s="19" t="s">
        <v>50</v>
      </c>
      <c r="B32" s="19" t="s">
        <v>51</v>
      </c>
      <c r="C32" s="19"/>
      <c r="D32" s="12">
        <f t="shared" si="2"/>
        <v>0</v>
      </c>
      <c r="E32" s="19"/>
      <c r="F32" s="19"/>
      <c r="G32" s="19"/>
      <c r="H32" s="19"/>
      <c r="I32" s="19"/>
      <c r="J32" s="19"/>
      <c r="K32" s="19"/>
      <c r="L32" s="19"/>
      <c r="M32" s="19"/>
    </row>
    <row r="33" s="6" customFormat="1" ht="24" customHeight="1" spans="1:13">
      <c r="A33" s="19" t="s">
        <v>52</v>
      </c>
      <c r="B33" s="19" t="s">
        <v>53</v>
      </c>
      <c r="C33" s="18">
        <f>C34+C35</f>
        <v>1</v>
      </c>
      <c r="D33" s="18">
        <f t="shared" ref="D33:L33" si="6">D34+D35</f>
        <v>60</v>
      </c>
      <c r="E33" s="18">
        <f t="shared" si="6"/>
        <v>60</v>
      </c>
      <c r="F33" s="18">
        <f t="shared" si="6"/>
        <v>0</v>
      </c>
      <c r="G33" s="18">
        <f t="shared" si="6"/>
        <v>1</v>
      </c>
      <c r="H33" s="18">
        <f t="shared" si="6"/>
        <v>1180</v>
      </c>
      <c r="I33" s="18">
        <f t="shared" si="6"/>
        <v>3295</v>
      </c>
      <c r="J33" s="18">
        <f t="shared" si="6"/>
        <v>0</v>
      </c>
      <c r="K33" s="18">
        <f t="shared" si="6"/>
        <v>67</v>
      </c>
      <c r="L33" s="18">
        <f t="shared" si="6"/>
        <v>223</v>
      </c>
      <c r="M33" s="19"/>
    </row>
    <row r="34" s="5" customFormat="1" ht="24" customHeight="1" spans="1:13">
      <c r="A34" s="12">
        <v>1</v>
      </c>
      <c r="B34" s="12" t="s">
        <v>54</v>
      </c>
      <c r="C34" s="12">
        <v>1</v>
      </c>
      <c r="D34" s="12">
        <f t="shared" si="2"/>
        <v>60</v>
      </c>
      <c r="E34" s="21">
        <v>60</v>
      </c>
      <c r="F34" s="21"/>
      <c r="G34" s="21">
        <v>1</v>
      </c>
      <c r="H34" s="21">
        <v>1180</v>
      </c>
      <c r="I34" s="21">
        <v>3295</v>
      </c>
      <c r="J34" s="21"/>
      <c r="K34" s="21">
        <v>67</v>
      </c>
      <c r="L34" s="21">
        <v>223</v>
      </c>
      <c r="M34" s="12"/>
    </row>
    <row r="35" s="5" customFormat="1" ht="24" customHeight="1" spans="1:13">
      <c r="A35" s="12">
        <v>2</v>
      </c>
      <c r="B35" s="12" t="s">
        <v>55</v>
      </c>
      <c r="C35" s="19"/>
      <c r="D35" s="12">
        <f t="shared" si="2"/>
        <v>0</v>
      </c>
      <c r="E35" s="12"/>
      <c r="F35" s="12"/>
      <c r="G35" s="12"/>
      <c r="H35" s="12"/>
      <c r="I35" s="12"/>
      <c r="J35" s="12"/>
      <c r="K35" s="12"/>
      <c r="L35" s="12"/>
      <c r="M35" s="12"/>
    </row>
    <row r="36" s="5" customFormat="1" ht="24" customHeight="1" spans="1:13">
      <c r="A36" s="12"/>
      <c r="B36" s="12" t="s">
        <v>56</v>
      </c>
      <c r="C36" s="19"/>
      <c r="D36" s="12">
        <f t="shared" si="2"/>
        <v>0</v>
      </c>
      <c r="E36" s="12"/>
      <c r="F36" s="12"/>
      <c r="G36" s="12"/>
      <c r="H36" s="12"/>
      <c r="I36" s="12"/>
      <c r="J36" s="12"/>
      <c r="K36" s="12"/>
      <c r="L36" s="12"/>
      <c r="M36" s="20"/>
    </row>
  </sheetData>
  <autoFilter ref="A5:M36">
    <extLst/>
  </autoFilter>
  <mergeCells count="14">
    <mergeCell ref="A1:M1"/>
    <mergeCell ref="A2:M2"/>
    <mergeCell ref="D3:F3"/>
    <mergeCell ref="G3:L3"/>
    <mergeCell ref="E4:F4"/>
    <mergeCell ref="J4:L4"/>
    <mergeCell ref="A3:A5"/>
    <mergeCell ref="B3:B5"/>
    <mergeCell ref="C3:C5"/>
    <mergeCell ref="D4:D5"/>
    <mergeCell ref="G4:G5"/>
    <mergeCell ref="H4:H5"/>
    <mergeCell ref="I4:I5"/>
    <mergeCell ref="M3:M5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暗号猫头鹰</cp:lastModifiedBy>
  <dcterms:created xsi:type="dcterms:W3CDTF">2022-06-15T02:30:00Z</dcterms:created>
  <dcterms:modified xsi:type="dcterms:W3CDTF">2022-11-18T03:08:45Z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374D9D2C56B549C5B759FAC88ED279CE</vt:lpwstr>
  </property>
  <property fmtid="{D5CDD505-2E9C-101B-9397-08002B2CF9AE}" pid="3" name="KSOProductBuildVer">
    <vt:lpwstr>2052-11.1.0.12763</vt:lpwstr>
  </property>
</Properties>
</file>