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Sheet1!$A$6:$M$40</definedName>
    <definedName name="_xlnm.Print_Titles" localSheetId="0">Sheet1!$1:$6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<sst xmlns="http://schemas.openxmlformats.org/spreadsheetml/2006/main" count="62" uniqueCount="61">
  <si>
    <t>附件1</t>
  </si>
  <si>
    <t>麻阳苗族自治县2025年巩固拓展脱贫攻坚成果和乡村振兴项目库入库项目分类汇总表</t>
  </si>
  <si>
    <t xml:space="preserve">       单位（盖章）：                                                                                                   时间：2024年12月10日 </t>
  </si>
  <si>
    <t>序号</t>
  </si>
  <si>
    <t>项目类型</t>
  </si>
  <si>
    <t>项目个数</t>
  </si>
  <si>
    <t>资金规模和筹资方式</t>
  </si>
  <si>
    <t>受益对象</t>
  </si>
  <si>
    <t>备注</t>
  </si>
  <si>
    <t>项目预算总投资</t>
  </si>
  <si>
    <t>其中</t>
  </si>
  <si>
    <t>受益村（个）</t>
  </si>
  <si>
    <t>受益户数（户）</t>
  </si>
  <si>
    <t>受益人口数（人）</t>
  </si>
  <si>
    <t>财政资金</t>
  </si>
  <si>
    <t>其他资金</t>
  </si>
  <si>
    <t>受益脱贫村数（个）</t>
  </si>
  <si>
    <t>受益脱贫户数及防止返贫监测对象户数（户）</t>
  </si>
  <si>
    <t>受益脱贫人口数及防止返贫监测对象人口数（人）</t>
  </si>
  <si>
    <t>总  计</t>
  </si>
  <si>
    <t>一</t>
  </si>
  <si>
    <t>一、产业发展</t>
  </si>
  <si>
    <t>1.生产项目</t>
  </si>
  <si>
    <t>2.加工流通项目</t>
  </si>
  <si>
    <t>3.配套设施项目</t>
  </si>
  <si>
    <t>4.产业服务支撑项目</t>
  </si>
  <si>
    <t>5.金融保险配套项目</t>
  </si>
  <si>
    <t>高质量庭院经济</t>
  </si>
  <si>
    <t>新型农村集体经济发展项目</t>
  </si>
  <si>
    <t>二</t>
  </si>
  <si>
    <t>二、就业项目</t>
  </si>
  <si>
    <t>1.务工补助</t>
  </si>
  <si>
    <t>2.就业</t>
  </si>
  <si>
    <t>3.创业</t>
  </si>
  <si>
    <t>4.乡村工匠</t>
  </si>
  <si>
    <t>5.公益性岗位</t>
  </si>
  <si>
    <t>三</t>
  </si>
  <si>
    <t>三、乡村建设行动</t>
  </si>
  <si>
    <t>1.农村基础设施</t>
  </si>
  <si>
    <t>2.人居环境整治</t>
  </si>
  <si>
    <t>3.农村公共服务</t>
  </si>
  <si>
    <t>四</t>
  </si>
  <si>
    <t>四、易地搬迁后扶</t>
  </si>
  <si>
    <t>五</t>
  </si>
  <si>
    <t>五、巩固三保障成果</t>
  </si>
  <si>
    <t>1.住房</t>
  </si>
  <si>
    <t>2.教育</t>
  </si>
  <si>
    <t>3.健康</t>
  </si>
  <si>
    <t>4.综合保障</t>
  </si>
  <si>
    <t>六</t>
  </si>
  <si>
    <t>六、乡村治理和精神文明建设</t>
  </si>
  <si>
    <t>1.乡村治理</t>
  </si>
  <si>
    <t>2.农村精神文明建设</t>
  </si>
  <si>
    <t>七</t>
  </si>
  <si>
    <t>七、项目管理费</t>
  </si>
  <si>
    <t>八</t>
  </si>
  <si>
    <t>八、其他</t>
  </si>
  <si>
    <t>1.少数民族特色村寨建设项目</t>
  </si>
  <si>
    <t>2.困难群众饮用低氟茶</t>
  </si>
  <si>
    <t>3.劳务协作</t>
  </si>
  <si>
    <t>4.其他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</si>
</sst>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FZXiaoBiaoSong-B05S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tabSelected="1" zoomScale="85" zoomScaleNormal="85" workbookViewId="0">
      <pane ySplit="6" topLeftCell="A7" activePane="bottomLeft" state="frozen"/>
      <selection/>
      <selection pane="bottomLeft" activeCell="F14" sqref="F14"/>
    </sheetView>
  </sheetViews>
  <sheetFormatPr defaultColWidth="9" defaultRowHeight="13.5"/>
  <cols>
    <col min="1" max="1" width="7.05" style="6" customWidth="1"/>
    <col min="2" max="2" width="19.4" style="6" customWidth="1"/>
    <col min="3" max="3" width="9" style="6"/>
    <col min="4" max="4" width="13.0833333333333" style="6" customWidth="1"/>
    <col min="5" max="5" width="10.375" style="6"/>
    <col min="6" max="6" width="11.3166666666667" style="6" customWidth="1"/>
    <col min="7" max="7" width="9" style="6"/>
    <col min="8" max="8" width="10.4333333333333" style="6" customWidth="1"/>
    <col min="9" max="9" width="12.6416666666667" style="6" customWidth="1"/>
    <col min="10" max="10" width="9" style="6"/>
    <col min="11" max="12" width="10.2916666666667" style="6" customWidth="1"/>
    <col min="13" max="13" width="9.99166666666667" style="6" customWidth="1"/>
    <col min="14" max="16384" width="9" style="6"/>
  </cols>
  <sheetData>
    <row r="1" ht="24" customHeight="1" spans="1:1">
      <c r="A1" s="7" t="s">
        <v>0</v>
      </c>
    </row>
    <row r="2" ht="38" customHeight="1" spans="1:13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19" customHeight="1" spans="1:13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="1" customFormat="1" ht="27" customHeight="1" spans="1:13">
      <c r="A4" s="11" t="s">
        <v>3</v>
      </c>
      <c r="B4" s="11" t="s">
        <v>4</v>
      </c>
      <c r="C4" s="11" t="s">
        <v>5</v>
      </c>
      <c r="D4" s="12" t="s">
        <v>6</v>
      </c>
      <c r="E4" s="12"/>
      <c r="F4" s="12"/>
      <c r="G4" s="12" t="s">
        <v>7</v>
      </c>
      <c r="H4" s="12"/>
      <c r="I4" s="12"/>
      <c r="J4" s="12"/>
      <c r="K4" s="12"/>
      <c r="L4" s="12"/>
      <c r="M4" s="11" t="s">
        <v>8</v>
      </c>
    </row>
    <row r="5" s="1" customFormat="1" ht="27" customHeight="1" spans="1:13">
      <c r="A5" s="13"/>
      <c r="B5" s="13"/>
      <c r="C5" s="13"/>
      <c r="D5" s="11" t="s">
        <v>9</v>
      </c>
      <c r="E5" s="12" t="s">
        <v>10</v>
      </c>
      <c r="F5" s="12"/>
      <c r="G5" s="11" t="s">
        <v>11</v>
      </c>
      <c r="H5" s="11" t="s">
        <v>12</v>
      </c>
      <c r="I5" s="11" t="s">
        <v>13</v>
      </c>
      <c r="J5" s="28" t="s">
        <v>10</v>
      </c>
      <c r="K5" s="29"/>
      <c r="L5" s="30"/>
      <c r="M5" s="13"/>
    </row>
    <row r="6" s="1" customFormat="1" ht="69" customHeight="1" spans="1:13">
      <c r="A6" s="14"/>
      <c r="B6" s="14"/>
      <c r="C6" s="14"/>
      <c r="D6" s="14"/>
      <c r="E6" s="12" t="s">
        <v>14</v>
      </c>
      <c r="F6" s="12" t="s">
        <v>15</v>
      </c>
      <c r="G6" s="14"/>
      <c r="H6" s="14"/>
      <c r="I6" s="14"/>
      <c r="J6" s="12" t="s">
        <v>16</v>
      </c>
      <c r="K6" s="12" t="s">
        <v>17</v>
      </c>
      <c r="L6" s="12" t="s">
        <v>18</v>
      </c>
      <c r="M6" s="14"/>
    </row>
    <row r="7" s="2" customFormat="1" ht="25" customHeight="1" spans="1:13">
      <c r="A7" s="15"/>
      <c r="B7" s="16" t="s">
        <v>19</v>
      </c>
      <c r="C7" s="17">
        <f>C8+C16+C22+C26+C27+C32+C35+C36</f>
        <v>460</v>
      </c>
      <c r="D7" s="17">
        <f t="shared" ref="D7:L7" si="0">D8+D16+D22+D26+D27+D32+D35+D36</f>
        <v>26352.7</v>
      </c>
      <c r="E7" s="17">
        <f t="shared" si="0"/>
        <v>26217.7</v>
      </c>
      <c r="F7" s="17">
        <f t="shared" si="0"/>
        <v>135</v>
      </c>
      <c r="G7" s="17">
        <f t="shared" si="0"/>
        <v>1458</v>
      </c>
      <c r="H7" s="17">
        <f t="shared" si="0"/>
        <v>273156</v>
      </c>
      <c r="I7" s="17">
        <f t="shared" si="0"/>
        <v>908908</v>
      </c>
      <c r="J7" s="17">
        <f t="shared" si="0"/>
        <v>699</v>
      </c>
      <c r="K7" s="17">
        <f t="shared" si="0"/>
        <v>47606</v>
      </c>
      <c r="L7" s="17">
        <f t="shared" si="0"/>
        <v>165353</v>
      </c>
      <c r="M7" s="16"/>
    </row>
    <row r="8" s="3" customFormat="1" ht="24" customHeight="1" spans="1:13">
      <c r="A8" s="17" t="s">
        <v>20</v>
      </c>
      <c r="B8" s="16" t="s">
        <v>21</v>
      </c>
      <c r="C8" s="17">
        <f>C9+C10+C11+C12+C13+C14+C15</f>
        <v>114</v>
      </c>
      <c r="D8" s="17">
        <f>D9+D10+D11+D12+D13+D14+D15</f>
        <v>7410</v>
      </c>
      <c r="E8" s="17">
        <f t="shared" ref="E8:L8" si="1">E9+E10+E11+E12+E13+E14+E15</f>
        <v>7385</v>
      </c>
      <c r="F8" s="17">
        <f t="shared" si="1"/>
        <v>25</v>
      </c>
      <c r="G8" s="17">
        <f t="shared" si="1"/>
        <v>1100</v>
      </c>
      <c r="H8" s="17">
        <f t="shared" si="1"/>
        <v>195887</v>
      </c>
      <c r="I8" s="17">
        <f t="shared" si="1"/>
        <v>623403</v>
      </c>
      <c r="J8" s="17">
        <f t="shared" si="1"/>
        <v>387</v>
      </c>
      <c r="K8" s="17">
        <f t="shared" si="1"/>
        <v>27975</v>
      </c>
      <c r="L8" s="17">
        <f t="shared" si="1"/>
        <v>94623</v>
      </c>
      <c r="M8" s="16"/>
    </row>
    <row r="9" s="2" customFormat="1" ht="24" customHeight="1" spans="1:13">
      <c r="A9" s="15">
        <v>1</v>
      </c>
      <c r="B9" s="12" t="s">
        <v>22</v>
      </c>
      <c r="C9" s="15">
        <v>7</v>
      </c>
      <c r="D9" s="15">
        <v>1530</v>
      </c>
      <c r="E9" s="15">
        <v>1530</v>
      </c>
      <c r="F9" s="12">
        <v>0</v>
      </c>
      <c r="G9" s="12">
        <v>477</v>
      </c>
      <c r="H9" s="12">
        <v>75727</v>
      </c>
      <c r="I9" s="12">
        <v>244743</v>
      </c>
      <c r="J9" s="12">
        <v>172</v>
      </c>
      <c r="K9" s="12">
        <v>1965</v>
      </c>
      <c r="L9" s="12">
        <v>6111</v>
      </c>
      <c r="M9" s="12"/>
    </row>
    <row r="10" s="2" customFormat="1" ht="24" customHeight="1" spans="1:13">
      <c r="A10" s="15">
        <v>2</v>
      </c>
      <c r="B10" s="12" t="s">
        <v>23</v>
      </c>
      <c r="C10" s="15">
        <v>2</v>
      </c>
      <c r="D10" s="15">
        <v>493</v>
      </c>
      <c r="E10" s="15">
        <v>493</v>
      </c>
      <c r="F10" s="12">
        <v>0</v>
      </c>
      <c r="G10" s="12">
        <v>223</v>
      </c>
      <c r="H10" s="12">
        <v>85634</v>
      </c>
      <c r="I10" s="12">
        <v>252730</v>
      </c>
      <c r="J10" s="12">
        <v>57</v>
      </c>
      <c r="K10" s="12">
        <v>15883</v>
      </c>
      <c r="L10" s="12">
        <v>51769</v>
      </c>
      <c r="M10" s="12"/>
    </row>
    <row r="11" s="2" customFormat="1" ht="24" customHeight="1" spans="1:13">
      <c r="A11" s="15">
        <v>3</v>
      </c>
      <c r="B11" s="12" t="s">
        <v>24</v>
      </c>
      <c r="C11" s="15">
        <v>101</v>
      </c>
      <c r="D11" s="15">
        <v>3165</v>
      </c>
      <c r="E11" s="15">
        <v>3140</v>
      </c>
      <c r="F11" s="12">
        <v>25</v>
      </c>
      <c r="G11" s="12">
        <v>105</v>
      </c>
      <c r="H11" s="12">
        <v>15835</v>
      </c>
      <c r="I11" s="12">
        <v>60861</v>
      </c>
      <c r="J11" s="12">
        <v>86</v>
      </c>
      <c r="K11" s="12">
        <v>4053</v>
      </c>
      <c r="L11" s="12">
        <v>15318</v>
      </c>
      <c r="M11" s="12"/>
    </row>
    <row r="12" s="2" customFormat="1" ht="24" customHeight="1" spans="1:13">
      <c r="A12" s="15">
        <v>4</v>
      </c>
      <c r="B12" s="12" t="s">
        <v>25</v>
      </c>
      <c r="C12" s="18">
        <v>2</v>
      </c>
      <c r="D12" s="15">
        <v>922</v>
      </c>
      <c r="E12" s="18">
        <v>922</v>
      </c>
      <c r="F12" s="19">
        <v>0</v>
      </c>
      <c r="G12" s="18">
        <v>283</v>
      </c>
      <c r="H12" s="18">
        <v>7153</v>
      </c>
      <c r="I12" s="18">
        <v>22005</v>
      </c>
      <c r="J12" s="18">
        <v>72</v>
      </c>
      <c r="K12" s="18">
        <v>264</v>
      </c>
      <c r="L12" s="18">
        <v>775</v>
      </c>
      <c r="M12" s="12"/>
    </row>
    <row r="13" s="2" customFormat="1" ht="24" customHeight="1" spans="1:13">
      <c r="A13" s="15">
        <v>5</v>
      </c>
      <c r="B13" s="12" t="s">
        <v>26</v>
      </c>
      <c r="C13" s="15">
        <v>1</v>
      </c>
      <c r="D13" s="15">
        <v>700</v>
      </c>
      <c r="E13" s="20">
        <v>700</v>
      </c>
      <c r="F13" s="20"/>
      <c r="G13" s="20"/>
      <c r="H13" s="20">
        <v>3470</v>
      </c>
      <c r="I13" s="20">
        <v>12150</v>
      </c>
      <c r="J13" s="20"/>
      <c r="K13" s="20">
        <v>3470</v>
      </c>
      <c r="L13" s="20">
        <v>12150</v>
      </c>
      <c r="M13" s="12"/>
    </row>
    <row r="14" s="2" customFormat="1" ht="24" customHeight="1" spans="1:13">
      <c r="A14" s="15">
        <v>6</v>
      </c>
      <c r="B14" s="12" t="s">
        <v>27</v>
      </c>
      <c r="C14" s="15"/>
      <c r="D14" s="15"/>
      <c r="E14" s="20"/>
      <c r="F14" s="18"/>
      <c r="G14" s="20"/>
      <c r="H14" s="20"/>
      <c r="I14" s="20"/>
      <c r="J14" s="20"/>
      <c r="K14" s="20"/>
      <c r="L14" s="20"/>
      <c r="M14" s="20"/>
    </row>
    <row r="15" s="2" customFormat="1" ht="24" customHeight="1" spans="1:13">
      <c r="A15" s="15">
        <v>7</v>
      </c>
      <c r="B15" s="12" t="s">
        <v>28</v>
      </c>
      <c r="C15" s="15">
        <v>1</v>
      </c>
      <c r="D15" s="21">
        <v>600</v>
      </c>
      <c r="E15" s="21">
        <v>600</v>
      </c>
      <c r="F15" s="22"/>
      <c r="G15" s="21">
        <v>12</v>
      </c>
      <c r="H15" s="21">
        <v>8068</v>
      </c>
      <c r="I15" s="21">
        <v>30914</v>
      </c>
      <c r="J15" s="22"/>
      <c r="K15" s="31">
        <v>2340</v>
      </c>
      <c r="L15" s="31">
        <v>8500</v>
      </c>
      <c r="M15" s="12"/>
    </row>
    <row r="16" s="3" customFormat="1" ht="24" customHeight="1" spans="1:13">
      <c r="A16" s="17" t="s">
        <v>29</v>
      </c>
      <c r="B16" s="16" t="s">
        <v>30</v>
      </c>
      <c r="C16" s="17">
        <f>SUM(C17:C21)</f>
        <v>0</v>
      </c>
      <c r="D16" s="17">
        <f>SUM(D17:D21)</f>
        <v>0</v>
      </c>
      <c r="E16" s="17">
        <f t="shared" ref="E16:L16" si="2">SUM(E17:E21)</f>
        <v>0</v>
      </c>
      <c r="F16" s="17">
        <f t="shared" si="2"/>
        <v>0</v>
      </c>
      <c r="G16" s="17">
        <f t="shared" si="2"/>
        <v>0</v>
      </c>
      <c r="H16" s="17">
        <f t="shared" si="2"/>
        <v>0</v>
      </c>
      <c r="I16" s="17">
        <f t="shared" si="2"/>
        <v>0</v>
      </c>
      <c r="J16" s="17">
        <f t="shared" si="2"/>
        <v>0</v>
      </c>
      <c r="K16" s="17">
        <f t="shared" si="2"/>
        <v>0</v>
      </c>
      <c r="L16" s="17">
        <f t="shared" si="2"/>
        <v>0</v>
      </c>
      <c r="M16" s="16"/>
    </row>
    <row r="17" s="2" customFormat="1" ht="24" customHeight="1" spans="1:13">
      <c r="A17" s="15">
        <v>1</v>
      </c>
      <c r="B17" s="12" t="s">
        <v>31</v>
      </c>
      <c r="C17" s="15"/>
      <c r="D17" s="17"/>
      <c r="E17" s="20"/>
      <c r="F17" s="20"/>
      <c r="G17" s="20"/>
      <c r="H17" s="20"/>
      <c r="I17" s="20"/>
      <c r="J17" s="20"/>
      <c r="K17" s="20"/>
      <c r="L17" s="20"/>
      <c r="M17" s="12"/>
    </row>
    <row r="18" s="2" customFormat="1" ht="24" customHeight="1" spans="1:13">
      <c r="A18" s="15">
        <v>2</v>
      </c>
      <c r="B18" s="12" t="s">
        <v>32</v>
      </c>
      <c r="C18" s="15"/>
      <c r="D18" s="17"/>
      <c r="E18" s="22"/>
      <c r="F18" s="22"/>
      <c r="G18" s="22"/>
      <c r="H18" s="22"/>
      <c r="I18" s="22"/>
      <c r="J18" s="22"/>
      <c r="K18" s="22"/>
      <c r="L18" s="22"/>
      <c r="M18" s="12"/>
    </row>
    <row r="19" s="2" customFormat="1" ht="24" customHeight="1" spans="1:13">
      <c r="A19" s="15">
        <v>3</v>
      </c>
      <c r="B19" s="12" t="s">
        <v>33</v>
      </c>
      <c r="C19" s="15"/>
      <c r="D19" s="17"/>
      <c r="E19" s="12"/>
      <c r="F19" s="12"/>
      <c r="G19" s="12"/>
      <c r="H19" s="12"/>
      <c r="I19" s="12"/>
      <c r="J19" s="12"/>
      <c r="K19" s="12"/>
      <c r="L19" s="12"/>
      <c r="M19" s="12"/>
    </row>
    <row r="20" s="2" customFormat="1" ht="24" customHeight="1" spans="1:13">
      <c r="A20" s="15">
        <v>4</v>
      </c>
      <c r="B20" s="12" t="s">
        <v>34</v>
      </c>
      <c r="C20" s="15"/>
      <c r="D20" s="17"/>
      <c r="E20" s="12"/>
      <c r="F20" s="12"/>
      <c r="G20" s="12"/>
      <c r="H20" s="12"/>
      <c r="I20" s="12"/>
      <c r="J20" s="12"/>
      <c r="K20" s="12"/>
      <c r="L20" s="12"/>
      <c r="M20" s="12"/>
    </row>
    <row r="21" s="2" customFormat="1" ht="24" customHeight="1" spans="1:13">
      <c r="A21" s="15">
        <v>5</v>
      </c>
      <c r="B21" s="12" t="s">
        <v>35</v>
      </c>
      <c r="C21" s="17"/>
      <c r="D21" s="17"/>
      <c r="E21" s="12"/>
      <c r="F21" s="12"/>
      <c r="G21" s="12"/>
      <c r="H21" s="12"/>
      <c r="I21" s="12"/>
      <c r="J21" s="12"/>
      <c r="K21" s="12"/>
      <c r="L21" s="12"/>
      <c r="M21" s="12"/>
    </row>
    <row r="22" s="3" customFormat="1" ht="24" customHeight="1" spans="1:13">
      <c r="A22" s="17" t="s">
        <v>36</v>
      </c>
      <c r="B22" s="16" t="s">
        <v>37</v>
      </c>
      <c r="C22" s="17">
        <f>SUM(C23:C25)</f>
        <v>344</v>
      </c>
      <c r="D22" s="17">
        <f>SUM(D23:D25)</f>
        <v>18087.7</v>
      </c>
      <c r="E22" s="17">
        <f t="shared" ref="E22:L22" si="3">SUM(E23:E25)</f>
        <v>18082.7</v>
      </c>
      <c r="F22" s="17">
        <f t="shared" si="3"/>
        <v>5</v>
      </c>
      <c r="G22" s="17">
        <f t="shared" si="3"/>
        <v>358</v>
      </c>
      <c r="H22" s="17">
        <f t="shared" si="3"/>
        <v>72698</v>
      </c>
      <c r="I22" s="17">
        <f t="shared" si="3"/>
        <v>269557</v>
      </c>
      <c r="J22" s="17">
        <f t="shared" si="3"/>
        <v>312</v>
      </c>
      <c r="K22" s="17">
        <f t="shared" si="3"/>
        <v>15060</v>
      </c>
      <c r="L22" s="17">
        <f t="shared" si="3"/>
        <v>54782</v>
      </c>
      <c r="M22" s="16"/>
    </row>
    <row r="23" s="4" customFormat="1" ht="24" customHeight="1" spans="1:13">
      <c r="A23" s="12">
        <v>1</v>
      </c>
      <c r="B23" s="12" t="s">
        <v>38</v>
      </c>
      <c r="C23" s="12">
        <v>317</v>
      </c>
      <c r="D23" s="17">
        <v>16952.7</v>
      </c>
      <c r="E23" s="12">
        <v>16947.7</v>
      </c>
      <c r="F23" s="12">
        <v>5</v>
      </c>
      <c r="G23" s="12">
        <v>333</v>
      </c>
      <c r="H23" s="12">
        <v>63821</v>
      </c>
      <c r="I23" s="12">
        <v>236502</v>
      </c>
      <c r="J23" s="12">
        <v>297</v>
      </c>
      <c r="K23" s="12">
        <v>12972</v>
      </c>
      <c r="L23" s="12">
        <v>47094</v>
      </c>
      <c r="M23" s="12"/>
    </row>
    <row r="24" s="4" customFormat="1" ht="24" customHeight="1" spans="1:13">
      <c r="A24" s="12">
        <v>2</v>
      </c>
      <c r="B24" s="12" t="s">
        <v>39</v>
      </c>
      <c r="C24" s="12">
        <v>19</v>
      </c>
      <c r="D24" s="17">
        <v>752</v>
      </c>
      <c r="E24" s="12">
        <v>752</v>
      </c>
      <c r="F24" s="23">
        <v>0</v>
      </c>
      <c r="G24" s="12">
        <v>18</v>
      </c>
      <c r="H24" s="12">
        <v>6078</v>
      </c>
      <c r="I24" s="12">
        <v>22556</v>
      </c>
      <c r="J24" s="12">
        <v>12</v>
      </c>
      <c r="K24" s="12">
        <v>1465</v>
      </c>
      <c r="L24" s="12">
        <v>5347</v>
      </c>
      <c r="M24" s="12"/>
    </row>
    <row r="25" s="4" customFormat="1" ht="24" customHeight="1" spans="1:13">
      <c r="A25" s="12">
        <v>3</v>
      </c>
      <c r="B25" s="12" t="s">
        <v>40</v>
      </c>
      <c r="C25" s="12">
        <v>8</v>
      </c>
      <c r="D25" s="17">
        <v>383</v>
      </c>
      <c r="E25" s="20">
        <v>383</v>
      </c>
      <c r="F25" s="20">
        <v>0</v>
      </c>
      <c r="G25" s="20">
        <v>7</v>
      </c>
      <c r="H25" s="20">
        <v>2799</v>
      </c>
      <c r="I25" s="20">
        <v>10499</v>
      </c>
      <c r="J25" s="20">
        <v>3</v>
      </c>
      <c r="K25" s="20">
        <v>623</v>
      </c>
      <c r="L25" s="20">
        <v>2341</v>
      </c>
      <c r="M25" s="12"/>
    </row>
    <row r="26" s="5" customFormat="1" ht="24" customHeight="1" spans="1:13">
      <c r="A26" s="16" t="s">
        <v>41</v>
      </c>
      <c r="B26" s="16" t="s">
        <v>42</v>
      </c>
      <c r="C26" s="16"/>
      <c r="D26" s="17"/>
      <c r="E26" s="16"/>
      <c r="F26" s="16"/>
      <c r="G26" s="16"/>
      <c r="H26" s="16"/>
      <c r="I26" s="16"/>
      <c r="J26" s="16"/>
      <c r="K26" s="16"/>
      <c r="L26" s="16"/>
      <c r="M26" s="16"/>
    </row>
    <row r="27" s="5" customFormat="1" ht="24" customHeight="1" spans="1:13">
      <c r="A27" s="16" t="s">
        <v>43</v>
      </c>
      <c r="B27" s="16" t="s">
        <v>44</v>
      </c>
      <c r="C27" s="17">
        <f>SUM(C28:C31)</f>
        <v>2</v>
      </c>
      <c r="D27" s="17">
        <f>SUM(D28:D31)</f>
        <v>855</v>
      </c>
      <c r="E27" s="17">
        <f t="shared" ref="E27:L27" si="4">SUM(E28:E31)</f>
        <v>750</v>
      </c>
      <c r="F27" s="17">
        <f t="shared" si="4"/>
        <v>105</v>
      </c>
      <c r="G27" s="17">
        <f t="shared" si="4"/>
        <v>0</v>
      </c>
      <c r="H27" s="17">
        <f t="shared" si="4"/>
        <v>4571</v>
      </c>
      <c r="I27" s="17">
        <f t="shared" si="4"/>
        <v>15948</v>
      </c>
      <c r="J27" s="17">
        <f t="shared" si="4"/>
        <v>0</v>
      </c>
      <c r="K27" s="17">
        <f t="shared" si="4"/>
        <v>4571</v>
      </c>
      <c r="L27" s="17">
        <f t="shared" si="4"/>
        <v>15948</v>
      </c>
      <c r="M27" s="16"/>
    </row>
    <row r="28" s="4" customFormat="1" ht="24" customHeight="1" spans="1:13">
      <c r="A28" s="12">
        <v>1</v>
      </c>
      <c r="B28" s="12" t="s">
        <v>45</v>
      </c>
      <c r="C28" s="12">
        <v>1</v>
      </c>
      <c r="D28" s="24">
        <v>205</v>
      </c>
      <c r="E28" s="24">
        <v>100</v>
      </c>
      <c r="F28" s="24">
        <v>105</v>
      </c>
      <c r="G28" s="24"/>
      <c r="H28" s="24">
        <v>71</v>
      </c>
      <c r="I28" s="24">
        <v>198</v>
      </c>
      <c r="J28" s="24"/>
      <c r="K28" s="24">
        <v>71</v>
      </c>
      <c r="L28" s="24">
        <v>198</v>
      </c>
      <c r="M28" s="12"/>
    </row>
    <row r="29" s="4" customFormat="1" ht="24" customHeight="1" spans="1:13">
      <c r="A29" s="12">
        <v>2</v>
      </c>
      <c r="B29" s="12" t="s">
        <v>46</v>
      </c>
      <c r="C29" s="12">
        <v>1</v>
      </c>
      <c r="D29" s="20">
        <v>650</v>
      </c>
      <c r="E29" s="20">
        <v>650</v>
      </c>
      <c r="F29" s="20"/>
      <c r="G29" s="20"/>
      <c r="H29" s="20">
        <v>4500</v>
      </c>
      <c r="I29" s="20">
        <v>15750</v>
      </c>
      <c r="J29" s="20"/>
      <c r="K29" s="20">
        <v>4500</v>
      </c>
      <c r="L29" s="20">
        <v>15750</v>
      </c>
      <c r="M29" s="12"/>
    </row>
    <row r="30" s="4" customFormat="1" ht="24" customHeight="1" spans="1:13">
      <c r="A30" s="12">
        <v>3</v>
      </c>
      <c r="B30" s="12" t="s">
        <v>47</v>
      </c>
      <c r="C30" s="12"/>
      <c r="D30" s="17">
        <f t="shared" ref="D28:D31" si="5">E30+F30</f>
        <v>0</v>
      </c>
      <c r="E30" s="12"/>
      <c r="F30" s="12"/>
      <c r="G30" s="12"/>
      <c r="H30" s="12"/>
      <c r="I30" s="12"/>
      <c r="J30" s="12"/>
      <c r="K30" s="12"/>
      <c r="L30" s="12"/>
      <c r="M30" s="12"/>
    </row>
    <row r="31" s="4" customFormat="1" ht="24" customHeight="1" spans="1:13">
      <c r="A31" s="12">
        <v>4</v>
      </c>
      <c r="B31" s="12" t="s">
        <v>48</v>
      </c>
      <c r="C31" s="12"/>
      <c r="D31" s="17">
        <f t="shared" si="5"/>
        <v>0</v>
      </c>
      <c r="E31" s="12"/>
      <c r="F31" s="12"/>
      <c r="G31" s="12"/>
      <c r="H31" s="12"/>
      <c r="I31" s="12"/>
      <c r="J31" s="12"/>
      <c r="K31" s="12"/>
      <c r="L31" s="12"/>
      <c r="M31" s="12"/>
    </row>
    <row r="32" s="5" customFormat="1" ht="24" customHeight="1" spans="1:13">
      <c r="A32" s="16" t="s">
        <v>49</v>
      </c>
      <c r="B32" s="16" t="s">
        <v>50</v>
      </c>
      <c r="C32" s="17">
        <f>SUM(C33:C34)</f>
        <v>0</v>
      </c>
      <c r="D32" s="17">
        <f>SUM(D33:D34)</f>
        <v>0</v>
      </c>
      <c r="E32" s="17">
        <f t="shared" ref="E32:L32" si="6">SUM(E33:E34)</f>
        <v>0</v>
      </c>
      <c r="F32" s="17">
        <f t="shared" si="6"/>
        <v>0</v>
      </c>
      <c r="G32" s="17">
        <f t="shared" si="6"/>
        <v>0</v>
      </c>
      <c r="H32" s="17">
        <f t="shared" si="6"/>
        <v>0</v>
      </c>
      <c r="I32" s="17">
        <f t="shared" si="6"/>
        <v>0</v>
      </c>
      <c r="J32" s="17">
        <f t="shared" si="6"/>
        <v>0</v>
      </c>
      <c r="K32" s="17">
        <f t="shared" si="6"/>
        <v>0</v>
      </c>
      <c r="L32" s="17">
        <f t="shared" si="6"/>
        <v>0</v>
      </c>
      <c r="M32" s="16"/>
    </row>
    <row r="33" s="4" customFormat="1" ht="24" customHeight="1" spans="1:13">
      <c r="A33" s="12">
        <v>1</v>
      </c>
      <c r="B33" s="12" t="s">
        <v>51</v>
      </c>
      <c r="C33" s="12"/>
      <c r="D33" s="17">
        <f>E33+F33</f>
        <v>0</v>
      </c>
      <c r="E33" s="25"/>
      <c r="F33" s="26"/>
      <c r="G33" s="27"/>
      <c r="H33" s="20"/>
      <c r="I33" s="20"/>
      <c r="J33" s="20"/>
      <c r="K33" s="20"/>
      <c r="L33" s="20"/>
      <c r="M33" s="12"/>
    </row>
    <row r="34" s="4" customFormat="1" ht="24" customHeight="1" spans="1:13">
      <c r="A34" s="12">
        <v>2</v>
      </c>
      <c r="B34" s="12" t="s">
        <v>52</v>
      </c>
      <c r="C34" s="12"/>
      <c r="D34" s="17"/>
      <c r="E34" s="18"/>
      <c r="F34" s="18"/>
      <c r="G34" s="18"/>
      <c r="H34" s="18"/>
      <c r="I34" s="18"/>
      <c r="J34" s="18"/>
      <c r="K34" s="18"/>
      <c r="L34" s="18"/>
      <c r="M34" s="12"/>
    </row>
    <row r="35" s="5" customFormat="1" ht="24" customHeight="1" spans="1:13">
      <c r="A35" s="16" t="s">
        <v>53</v>
      </c>
      <c r="B35" s="16" t="s">
        <v>54</v>
      </c>
      <c r="C35" s="16"/>
      <c r="D35" s="17"/>
      <c r="E35" s="18"/>
      <c r="F35" s="18"/>
      <c r="G35" s="18"/>
      <c r="H35" s="18"/>
      <c r="I35" s="18"/>
      <c r="J35" s="18"/>
      <c r="K35" s="32"/>
      <c r="L35" s="32"/>
      <c r="M35" s="16"/>
    </row>
    <row r="36" s="5" customFormat="1" ht="24" customHeight="1" spans="1:13">
      <c r="A36" s="16" t="s">
        <v>55</v>
      </c>
      <c r="B36" s="16" t="s">
        <v>56</v>
      </c>
      <c r="C36" s="17">
        <f>SUM(C37:C40)</f>
        <v>0</v>
      </c>
      <c r="D36" s="17">
        <f>SUM(D37:D40)</f>
        <v>0</v>
      </c>
      <c r="E36" s="17">
        <f t="shared" ref="E36:L36" si="7">SUM(E37:E40)</f>
        <v>0</v>
      </c>
      <c r="F36" s="17">
        <f t="shared" si="7"/>
        <v>0</v>
      </c>
      <c r="G36" s="17">
        <f t="shared" si="7"/>
        <v>0</v>
      </c>
      <c r="H36" s="17">
        <f t="shared" si="7"/>
        <v>0</v>
      </c>
      <c r="I36" s="17">
        <f t="shared" si="7"/>
        <v>0</v>
      </c>
      <c r="J36" s="17">
        <f t="shared" si="7"/>
        <v>0</v>
      </c>
      <c r="K36" s="17">
        <f t="shared" si="7"/>
        <v>0</v>
      </c>
      <c r="L36" s="17">
        <f t="shared" si="7"/>
        <v>0</v>
      </c>
      <c r="M36" s="16"/>
    </row>
    <row r="37" s="4" customFormat="1" ht="24" customHeight="1" spans="1:13">
      <c r="A37" s="12">
        <v>1</v>
      </c>
      <c r="B37" s="12" t="s">
        <v>57</v>
      </c>
      <c r="C37" s="12"/>
      <c r="D37" s="17"/>
      <c r="E37" s="20"/>
      <c r="F37" s="20"/>
      <c r="G37" s="20"/>
      <c r="H37" s="20"/>
      <c r="I37" s="20"/>
      <c r="J37" s="20"/>
      <c r="K37" s="20"/>
      <c r="L37" s="20"/>
      <c r="M37" s="12"/>
    </row>
    <row r="38" s="4" customFormat="1" ht="24" customHeight="1" spans="1:13">
      <c r="A38" s="12">
        <v>2</v>
      </c>
      <c r="B38" s="12" t="s">
        <v>58</v>
      </c>
      <c r="C38" s="12"/>
      <c r="D38" s="17"/>
      <c r="E38" s="12"/>
      <c r="F38" s="12"/>
      <c r="G38" s="12"/>
      <c r="H38" s="12"/>
      <c r="I38" s="12"/>
      <c r="J38" s="12"/>
      <c r="K38" s="12"/>
      <c r="L38" s="12"/>
      <c r="M38" s="12"/>
    </row>
    <row r="39" s="4" customFormat="1" ht="24" customHeight="1" spans="1:13">
      <c r="A39" s="12">
        <v>3</v>
      </c>
      <c r="B39" s="12" t="s">
        <v>59</v>
      </c>
      <c r="C39" s="12"/>
      <c r="D39" s="17"/>
      <c r="E39" s="20"/>
      <c r="F39" s="20"/>
      <c r="G39" s="20"/>
      <c r="H39" s="20"/>
      <c r="I39" s="20"/>
      <c r="J39" s="20"/>
      <c r="K39" s="20"/>
      <c r="L39" s="20"/>
      <c r="M39" s="12"/>
    </row>
    <row r="40" s="4" customFormat="1" ht="24" customHeight="1" spans="1:13">
      <c r="A40" s="12">
        <v>4</v>
      </c>
      <c r="B40" s="12" t="s">
        <v>60</v>
      </c>
      <c r="C40" s="12"/>
      <c r="D40" s="17"/>
      <c r="E40" s="24"/>
      <c r="F40" s="24"/>
      <c r="G40" s="24"/>
      <c r="H40" s="24"/>
      <c r="I40" s="24"/>
      <c r="J40" s="24"/>
      <c r="K40" s="24"/>
      <c r="L40" s="24"/>
      <c r="M40" s="24"/>
    </row>
  </sheetData>
  <autoFilter xmlns:etc="http://www.wps.cn/officeDocument/2017/etCustomData" ref="A6:M40" etc:filterBottomFollowUsedRange="0">
    <extLst/>
  </autoFilter>
  <mergeCells count="14">
    <mergeCell ref="A2:M2"/>
    <mergeCell ref="A3:M3"/>
    <mergeCell ref="D4:F4"/>
    <mergeCell ref="G4:L4"/>
    <mergeCell ref="E5:F5"/>
    <mergeCell ref="J5:L5"/>
    <mergeCell ref="A4:A6"/>
    <mergeCell ref="B4:B6"/>
    <mergeCell ref="C4:C6"/>
    <mergeCell ref="D5:D6"/>
    <mergeCell ref="G5:G6"/>
    <mergeCell ref="H5:H6"/>
    <mergeCell ref="I5:I6"/>
    <mergeCell ref="M4:M6"/>
  </mergeCells>
  <pageMargins left="0.393055555555556" right="0.393055555555556" top="0.39305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洛玛小宝</cp:lastModifiedBy>
  <dcterms:created xsi:type="dcterms:W3CDTF">2022-06-15T02:30:00Z</dcterms:created>
  <dcterms:modified xsi:type="dcterms:W3CDTF">2024-12-25T21:03:57Z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374D9D2C56B549C5B759FAC88ED279CE</vt:lpwstr>
  </property>
  <property fmtid="{D5CDD505-2E9C-101B-9397-08002B2CF9AE}" pid="3" name="KSOProductBuildVer">
    <vt:lpwstr>2052-12.1.0.18912</vt:lpwstr>
  </property>
</Properties>
</file>