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入托补助情况汇总表" sheetId="3" r:id="rId1"/>
  </sheets>
  <calcPr calcId="144525"/>
</workbook>
</file>

<file path=xl/sharedStrings.xml><?xml version="1.0" encoding="utf-8"?>
<sst xmlns="http://schemas.openxmlformats.org/spreadsheetml/2006/main" count="109" uniqueCount="61">
  <si>
    <t>湖南省普惠性托位入托补助、建设补贴情况汇总表（麻阳汇总）</t>
  </si>
  <si>
    <t xml:space="preserve">   填报单位：麻阳苗族自治县卫生健康局                          联系人及电话：满群15074544740                           填报时间：2024  年 12 月 18 日</t>
  </si>
  <si>
    <t>序号</t>
  </si>
  <si>
    <t>区县（市）</t>
  </si>
  <si>
    <t>申请入托补助的机构名称</t>
  </si>
  <si>
    <t>机构类型</t>
  </si>
  <si>
    <t>机构性质</t>
  </si>
  <si>
    <t>当月补助的收托人数（人）</t>
  </si>
  <si>
    <t>入托补助发放金额（元）</t>
  </si>
  <si>
    <t>建设补助情况汇总</t>
  </si>
  <si>
    <t>总合计</t>
  </si>
  <si>
    <t>发放银行账号及开户行全称</t>
  </si>
  <si>
    <t>备注    （入托补贴标准：100元/人/月；建设补贴标准：3000元/位）</t>
  </si>
  <si>
    <t>社区托育中心</t>
  </si>
  <si>
    <t>幼儿园托班</t>
  </si>
  <si>
    <t>用人单位托育点</t>
  </si>
  <si>
    <t>托育综合服务中心</t>
  </si>
  <si>
    <t>公办</t>
  </si>
  <si>
    <t>公建民营</t>
  </si>
  <si>
    <t>民办</t>
  </si>
  <si>
    <t>1月</t>
  </si>
  <si>
    <t>2月</t>
  </si>
  <si>
    <t>3月</t>
  </si>
  <si>
    <t>4月</t>
  </si>
  <si>
    <t>5月</t>
  </si>
  <si>
    <t>6月</t>
  </si>
  <si>
    <t>1-6月合计</t>
  </si>
  <si>
    <t>省级</t>
  </si>
  <si>
    <t>市级</t>
  </si>
  <si>
    <t>县级</t>
  </si>
  <si>
    <t>合计</t>
  </si>
  <si>
    <t>申请建设补助的机构名称</t>
  </si>
  <si>
    <t>项目类型</t>
  </si>
  <si>
    <r>
      <rPr>
        <b/>
        <sz val="12"/>
        <rFont val="Nimbus Roman No9 L"/>
        <charset val="134"/>
      </rPr>
      <t>1-12</t>
    </r>
    <r>
      <rPr>
        <b/>
        <sz val="12"/>
        <rFont val="宋体"/>
        <charset val="134"/>
      </rPr>
      <t>月累计建设普惠性托位数</t>
    </r>
  </si>
  <si>
    <t>普惠性托位建设补助发放金额（元）</t>
  </si>
  <si>
    <t>幼儿园托育中心</t>
  </si>
  <si>
    <t>麻阳</t>
  </si>
  <si>
    <t>幸福泉幼儿园</t>
  </si>
  <si>
    <t>√</t>
  </si>
  <si>
    <t>1914024509000013405中国工商银行股份有限公司麻阳支行</t>
  </si>
  <si>
    <t>彩虹桥幼儿园</t>
  </si>
  <si>
    <t>18804901040012244中国农业银行股份有限公司麻阳支行</t>
  </si>
  <si>
    <t>御龙湾幼儿园</t>
  </si>
  <si>
    <t>584679361748中国银行股份有限公司麻阳支行</t>
  </si>
  <si>
    <t>爱堡宝托育服务有限公司</t>
  </si>
  <si>
    <t>943007010143398891中国邮政储蓄银行</t>
  </si>
  <si>
    <t>棒棒堂幼儿托管服务有限公司</t>
  </si>
  <si>
    <t>丹尼尔托育</t>
  </si>
  <si>
    <t>1914024509100042271中国工商银行股份有限公司麻阳支行</t>
  </si>
  <si>
    <t>哆来咪儿童成长中心</t>
  </si>
  <si>
    <t>6217995670004875168中国邮政储蓄银行</t>
  </si>
  <si>
    <t>江南金都幼儿园</t>
  </si>
  <si>
    <t>191402509000051101中国工商银行股份有限公司麻阳支行</t>
  </si>
  <si>
    <t>锦江幼儿园</t>
  </si>
  <si>
    <t>1914024519100062441中国工商银行股份有限公司麻阳支行</t>
  </si>
  <si>
    <t>亲子幼儿园</t>
  </si>
  <si>
    <t>430501727500002073中国建设银行股份有限公司麻阳支行</t>
  </si>
  <si>
    <t>锦江碧苑幼儿园</t>
  </si>
  <si>
    <t>82014650001853468湖南麻阳农村商业银行股份有限公司高村支行</t>
  </si>
  <si>
    <t>幸福泉幼儿园二园</t>
  </si>
  <si>
    <t>18804901040011816中国农业银行麻阳支行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</si>
</sst>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\(0\)"/>
    <numFmt numFmtId="177" formatCode="0_ "/>
    <numFmt numFmtId="178" formatCode="0;[Red]0"/>
  </numFmts>
  <fonts count="33">
    <font>
      <sz val="12"/>
      <name val="宋体"/>
      <charset val="134"/>
    </font>
    <font>
      <sz val="9"/>
      <name val="宋体"/>
      <charset val="134"/>
      <scheme val="major"/>
    </font>
    <font>
      <b/>
      <sz val="24"/>
      <name val="方正小标宋简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Arial"/>
      <charset val="0"/>
    </font>
    <font>
      <sz val="14"/>
      <name val="宋体"/>
      <charset val="134"/>
    </font>
    <font>
      <b/>
      <sz val="12"/>
      <name val="仿宋_GB2312"/>
      <charset val="134"/>
    </font>
    <font>
      <b/>
      <sz val="12"/>
      <name val="Nimbus Roman No9 L"/>
      <charset val="134"/>
    </font>
    <font>
      <sz val="12"/>
      <name val="Arial"/>
      <charset val="134"/>
    </font>
    <font>
      <b/>
      <sz val="12"/>
      <name val="Arial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57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8"/>
      <color theme="3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8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450666829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8" fillId="14" borderId="19" applyNumberFormat="0" applyAlignment="0" applyProtection="0">
      <alignment vertical="center"/>
    </xf>
    <xf numFmtId="0" fontId="24" fillId="14" borderId="16" applyNumberFormat="0" applyAlignment="0" applyProtection="0">
      <alignment vertical="center"/>
    </xf>
    <xf numFmtId="0" fontId="31" fillId="31" borderId="2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177" fontId="6" fillId="0" borderId="7" xfId="0" applyNumberFormat="1" applyFont="1" applyFill="1" applyBorder="1" applyAlignment="1">
      <alignment horizontal="center" vertical="center" wrapText="1"/>
    </xf>
    <xf numFmtId="177" fontId="0" fillId="0" borderId="7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0" fillId="0" borderId="9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8" fontId="0" fillId="0" borderId="7" xfId="0" applyNumberFormat="1" applyFont="1" applyBorder="1" applyAlignment="1">
      <alignment horizontal="center" vertical="center" wrapText="1"/>
    </xf>
    <xf numFmtId="176" fontId="0" fillId="0" borderId="7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176" fontId="0" fillId="0" borderId="7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5"/>
  <sheetViews>
    <sheetView tabSelected="1" topLeftCell="B2" workbookViewId="0">
      <selection activeCell="AA15" sqref="AA15"/>
    </sheetView>
  </sheetViews>
  <sheetFormatPr defaultColWidth="9" defaultRowHeight="14.25"/>
  <cols>
    <col min="1" max="1" width="5.375" style="4" customWidth="1"/>
    <col min="2" max="2" width="11.625" style="1" customWidth="1"/>
    <col min="3" max="3" width="10.625" style="1" customWidth="1"/>
    <col min="4" max="17" width="6.5" style="1" customWidth="1"/>
    <col min="18" max="21" width="7.625" style="1" customWidth="1"/>
    <col min="22" max="22" width="9" style="1"/>
    <col min="23" max="25" width="5.5" style="1" customWidth="1"/>
    <col min="26" max="27" width="7.25" style="1" customWidth="1"/>
    <col min="28" max="28" width="8.875" style="1" customWidth="1"/>
    <col min="29" max="29" width="19.125" style="1" customWidth="1"/>
    <col min="30" max="30" width="12.875" style="1" customWidth="1"/>
    <col min="31" max="196" width="9" style="1"/>
    <col min="197" max="197" width="9" style="3"/>
    <col min="198" max="16384" width="9" style="1"/>
  </cols>
  <sheetData>
    <row r="1" s="1" customFormat="1" ht="58" customHeight="1" spans="1:19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GO1" s="3"/>
    </row>
    <row r="2" s="2" customFormat="1" ht="34" customHeight="1" spans="1:3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="3" customFormat="1" ht="63" customHeight="1" spans="1:256">
      <c r="A3" s="7" t="s">
        <v>2</v>
      </c>
      <c r="B3" s="7" t="s">
        <v>3</v>
      </c>
      <c r="C3" s="7" t="s">
        <v>4</v>
      </c>
      <c r="D3" s="8" t="s">
        <v>5</v>
      </c>
      <c r="E3" s="9"/>
      <c r="F3" s="9"/>
      <c r="G3" s="10"/>
      <c r="H3" s="8" t="s">
        <v>6</v>
      </c>
      <c r="I3" s="9"/>
      <c r="J3" s="10"/>
      <c r="K3" s="19" t="s">
        <v>7</v>
      </c>
      <c r="L3" s="19"/>
      <c r="M3" s="19"/>
      <c r="N3" s="19"/>
      <c r="O3" s="19"/>
      <c r="P3" s="19"/>
      <c r="Q3" s="19"/>
      <c r="R3" s="25" t="s">
        <v>8</v>
      </c>
      <c r="S3" s="25"/>
      <c r="T3" s="25"/>
      <c r="U3" s="26"/>
      <c r="V3" s="27" t="s">
        <v>9</v>
      </c>
      <c r="W3" s="28"/>
      <c r="X3" s="28"/>
      <c r="Y3" s="28"/>
      <c r="Z3" s="28"/>
      <c r="AA3" s="40"/>
      <c r="AB3" s="41" t="s">
        <v>10</v>
      </c>
      <c r="AC3" s="42" t="s">
        <v>11</v>
      </c>
      <c r="AD3" s="42" t="s">
        <v>12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="3" customFormat="1" ht="63" customHeight="1" spans="1:256">
      <c r="A4" s="11"/>
      <c r="B4" s="11"/>
      <c r="C4" s="11"/>
      <c r="D4" s="12" t="s">
        <v>13</v>
      </c>
      <c r="E4" s="12" t="s">
        <v>14</v>
      </c>
      <c r="F4" s="12" t="s">
        <v>15</v>
      </c>
      <c r="G4" s="12" t="s">
        <v>16</v>
      </c>
      <c r="H4" s="12" t="s">
        <v>17</v>
      </c>
      <c r="I4" s="12" t="s">
        <v>18</v>
      </c>
      <c r="J4" s="12" t="s">
        <v>19</v>
      </c>
      <c r="K4" s="7" t="s">
        <v>20</v>
      </c>
      <c r="L4" s="7" t="s">
        <v>21</v>
      </c>
      <c r="M4" s="7" t="s">
        <v>22</v>
      </c>
      <c r="N4" s="7" t="s">
        <v>23</v>
      </c>
      <c r="O4" s="7" t="s">
        <v>24</v>
      </c>
      <c r="P4" s="7" t="s">
        <v>25</v>
      </c>
      <c r="Q4" s="7" t="s">
        <v>26</v>
      </c>
      <c r="R4" s="10" t="s">
        <v>27</v>
      </c>
      <c r="S4" s="10" t="s">
        <v>28</v>
      </c>
      <c r="T4" s="10" t="s">
        <v>29</v>
      </c>
      <c r="U4" s="10" t="s">
        <v>30</v>
      </c>
      <c r="V4" s="29" t="s">
        <v>31</v>
      </c>
      <c r="W4" s="30" t="s">
        <v>32</v>
      </c>
      <c r="X4" s="31"/>
      <c r="Y4" s="31"/>
      <c r="Z4" s="43" t="s">
        <v>33</v>
      </c>
      <c r="AA4" s="29" t="s">
        <v>34</v>
      </c>
      <c r="AB4" s="44"/>
      <c r="AC4" s="45"/>
      <c r="AD4" s="4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3" customFormat="1" ht="63" customHeight="1" spans="1:256">
      <c r="A5" s="13"/>
      <c r="B5" s="13"/>
      <c r="C5" s="13"/>
      <c r="D5" s="14"/>
      <c r="E5" s="14"/>
      <c r="F5" s="14"/>
      <c r="G5" s="14"/>
      <c r="H5" s="14"/>
      <c r="I5" s="14"/>
      <c r="J5" s="14"/>
      <c r="K5" s="13"/>
      <c r="L5" s="13"/>
      <c r="M5" s="13"/>
      <c r="N5" s="13"/>
      <c r="O5" s="13"/>
      <c r="P5" s="13"/>
      <c r="Q5" s="13"/>
      <c r="R5" s="32"/>
      <c r="S5" s="32"/>
      <c r="T5" s="32"/>
      <c r="U5" s="32"/>
      <c r="V5" s="33"/>
      <c r="W5" s="30" t="s">
        <v>13</v>
      </c>
      <c r="X5" s="30" t="s">
        <v>15</v>
      </c>
      <c r="Y5" s="30" t="s">
        <v>35</v>
      </c>
      <c r="Z5" s="46"/>
      <c r="AA5" s="33"/>
      <c r="AB5" s="47"/>
      <c r="AC5" s="48"/>
      <c r="AD5" s="48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="3" customFormat="1" ht="43" customHeight="1" spans="1:256">
      <c r="A6" s="15">
        <v>1</v>
      </c>
      <c r="B6" s="16" t="s">
        <v>36</v>
      </c>
      <c r="C6" s="17" t="s">
        <v>37</v>
      </c>
      <c r="D6" s="17"/>
      <c r="E6" s="18" t="s">
        <v>38</v>
      </c>
      <c r="F6" s="16"/>
      <c r="G6" s="16"/>
      <c r="H6" s="16"/>
      <c r="I6" s="16"/>
      <c r="J6" s="18" t="s">
        <v>38</v>
      </c>
      <c r="K6" s="17">
        <v>3</v>
      </c>
      <c r="L6" s="17">
        <v>0</v>
      </c>
      <c r="M6" s="17">
        <v>6</v>
      </c>
      <c r="N6" s="17">
        <v>4</v>
      </c>
      <c r="O6" s="17">
        <v>4</v>
      </c>
      <c r="P6" s="17">
        <v>3</v>
      </c>
      <c r="Q6" s="17">
        <v>20</v>
      </c>
      <c r="R6" s="17">
        <v>1600</v>
      </c>
      <c r="S6" s="17">
        <v>0</v>
      </c>
      <c r="T6" s="17">
        <v>400</v>
      </c>
      <c r="U6" s="21">
        <v>2000</v>
      </c>
      <c r="V6" s="34" t="s">
        <v>37</v>
      </c>
      <c r="W6" s="35"/>
      <c r="X6" s="35"/>
      <c r="Y6" s="49" t="s">
        <v>38</v>
      </c>
      <c r="Z6" s="50">
        <v>34</v>
      </c>
      <c r="AA6" s="51">
        <f>Z6*3000</f>
        <v>102000</v>
      </c>
      <c r="AB6" s="52">
        <f>AA6+U6</f>
        <v>104000</v>
      </c>
      <c r="AC6" s="39" t="s">
        <v>39</v>
      </c>
      <c r="AD6" s="53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="3" customFormat="1" ht="43" customHeight="1" spans="1:256">
      <c r="A7" s="15">
        <v>2</v>
      </c>
      <c r="B7" s="16" t="s">
        <v>36</v>
      </c>
      <c r="C7" s="17" t="s">
        <v>40</v>
      </c>
      <c r="D7" s="17"/>
      <c r="E7" s="18" t="s">
        <v>38</v>
      </c>
      <c r="F7" s="16"/>
      <c r="G7" s="16"/>
      <c r="H7" s="16"/>
      <c r="I7" s="16"/>
      <c r="J7" s="18" t="s">
        <v>38</v>
      </c>
      <c r="K7" s="21">
        <v>11</v>
      </c>
      <c r="L7" s="21">
        <v>0</v>
      </c>
      <c r="M7" s="21">
        <v>15</v>
      </c>
      <c r="N7" s="21">
        <v>17</v>
      </c>
      <c r="O7" s="21">
        <v>15</v>
      </c>
      <c r="P7" s="21">
        <v>4</v>
      </c>
      <c r="Q7" s="21">
        <v>62</v>
      </c>
      <c r="R7" s="21">
        <v>4960</v>
      </c>
      <c r="S7" s="17">
        <v>0</v>
      </c>
      <c r="T7" s="21">
        <v>1240</v>
      </c>
      <c r="U7" s="22">
        <v>6200</v>
      </c>
      <c r="V7" s="36"/>
      <c r="W7" s="36"/>
      <c r="X7" s="36"/>
      <c r="Y7" s="36"/>
      <c r="Z7" s="54">
        <v>40</v>
      </c>
      <c r="AA7" s="51">
        <v>0</v>
      </c>
      <c r="AB7" s="52">
        <f t="shared" ref="AB7:AB18" si="0">AA7+U7</f>
        <v>6200</v>
      </c>
      <c r="AC7" s="39" t="s">
        <v>41</v>
      </c>
      <c r="AD7" s="39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="3" customFormat="1" ht="43" customHeight="1" spans="1:256">
      <c r="A8" s="15">
        <v>3</v>
      </c>
      <c r="B8" s="16" t="s">
        <v>36</v>
      </c>
      <c r="C8" s="16" t="s">
        <v>42</v>
      </c>
      <c r="D8" s="16"/>
      <c r="E8" s="18" t="s">
        <v>38</v>
      </c>
      <c r="F8" s="16"/>
      <c r="G8" s="16"/>
      <c r="H8" s="16"/>
      <c r="I8" s="16"/>
      <c r="J8" s="18" t="s">
        <v>38</v>
      </c>
      <c r="K8" s="22">
        <v>10</v>
      </c>
      <c r="L8" s="22">
        <v>0</v>
      </c>
      <c r="M8" s="22">
        <v>24</v>
      </c>
      <c r="N8" s="22">
        <v>24</v>
      </c>
      <c r="O8" s="22">
        <v>25</v>
      </c>
      <c r="P8" s="22">
        <v>25</v>
      </c>
      <c r="Q8" s="22">
        <v>108</v>
      </c>
      <c r="R8" s="22">
        <v>8640</v>
      </c>
      <c r="S8" s="17">
        <v>0</v>
      </c>
      <c r="T8" s="22">
        <v>2160</v>
      </c>
      <c r="U8" s="22">
        <v>10800</v>
      </c>
      <c r="V8" s="37"/>
      <c r="W8" s="36"/>
      <c r="X8" s="36"/>
      <c r="Y8" s="36"/>
      <c r="Z8" s="54">
        <v>40</v>
      </c>
      <c r="AA8" s="51">
        <v>0</v>
      </c>
      <c r="AB8" s="52">
        <f t="shared" si="0"/>
        <v>10800</v>
      </c>
      <c r="AC8" s="39" t="s">
        <v>43</v>
      </c>
      <c r="AD8" s="3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="3" customFormat="1" ht="43" customHeight="1" spans="1:256">
      <c r="A9" s="15">
        <v>4</v>
      </c>
      <c r="B9" s="16" t="s">
        <v>36</v>
      </c>
      <c r="C9" s="16" t="s">
        <v>44</v>
      </c>
      <c r="D9" s="18" t="s">
        <v>38</v>
      </c>
      <c r="E9" s="18"/>
      <c r="F9" s="16"/>
      <c r="G9" s="16"/>
      <c r="H9" s="16"/>
      <c r="I9" s="16"/>
      <c r="J9" s="18" t="s">
        <v>38</v>
      </c>
      <c r="K9" s="22">
        <v>0</v>
      </c>
      <c r="L9" s="22">
        <v>0</v>
      </c>
      <c r="M9" s="22">
        <v>17</v>
      </c>
      <c r="N9" s="22">
        <v>21</v>
      </c>
      <c r="O9" s="22">
        <v>23</v>
      </c>
      <c r="P9" s="22">
        <v>19</v>
      </c>
      <c r="Q9" s="22">
        <f t="shared" ref="Q9:Q19" si="1">+K9+L9+M9+N9+O9+P9</f>
        <v>80</v>
      </c>
      <c r="R9" s="22">
        <f t="shared" ref="R9:R19" si="2">(Q9*100)*0.8</f>
        <v>6400</v>
      </c>
      <c r="S9" s="17">
        <v>0</v>
      </c>
      <c r="T9" s="22">
        <f t="shared" ref="T9:T19" si="3">Q9*100*0.2</f>
        <v>1600</v>
      </c>
      <c r="U9" s="22">
        <f t="shared" ref="U9:U19" si="4">R9+T9</f>
        <v>8000</v>
      </c>
      <c r="V9" s="16" t="s">
        <v>44</v>
      </c>
      <c r="W9" s="38" t="s">
        <v>38</v>
      </c>
      <c r="X9" s="37"/>
      <c r="Y9" s="37"/>
      <c r="Z9" s="54">
        <v>62</v>
      </c>
      <c r="AA9" s="51">
        <f t="shared" ref="AA7:AA18" si="5">Z9*3000</f>
        <v>186000</v>
      </c>
      <c r="AB9" s="52">
        <f t="shared" si="0"/>
        <v>194000</v>
      </c>
      <c r="AC9" s="39" t="s">
        <v>45</v>
      </c>
      <c r="AD9" s="39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="3" customFormat="1" ht="43" customHeight="1" spans="1:256">
      <c r="A10" s="15">
        <v>5</v>
      </c>
      <c r="B10" s="16" t="s">
        <v>36</v>
      </c>
      <c r="C10" s="16" t="s">
        <v>46</v>
      </c>
      <c r="D10" s="18" t="s">
        <v>38</v>
      </c>
      <c r="E10" s="18"/>
      <c r="F10" s="16"/>
      <c r="G10" s="16"/>
      <c r="H10" s="16"/>
      <c r="I10" s="16"/>
      <c r="J10" s="18" t="s">
        <v>38</v>
      </c>
      <c r="K10" s="22">
        <v>17</v>
      </c>
      <c r="L10" s="22">
        <v>2</v>
      </c>
      <c r="M10" s="22">
        <v>24</v>
      </c>
      <c r="N10" s="22">
        <v>24</v>
      </c>
      <c r="O10" s="22">
        <v>23</v>
      </c>
      <c r="P10" s="22">
        <v>20</v>
      </c>
      <c r="Q10" s="22">
        <f t="shared" si="1"/>
        <v>110</v>
      </c>
      <c r="R10" s="22">
        <f t="shared" si="2"/>
        <v>8800</v>
      </c>
      <c r="S10" s="17">
        <v>0</v>
      </c>
      <c r="T10" s="22">
        <f t="shared" si="3"/>
        <v>2200</v>
      </c>
      <c r="U10" s="22">
        <f t="shared" si="4"/>
        <v>11000</v>
      </c>
      <c r="V10" s="37"/>
      <c r="W10" s="37"/>
      <c r="X10" s="37"/>
      <c r="Y10" s="37"/>
      <c r="Z10" s="54">
        <v>0</v>
      </c>
      <c r="AA10" s="51">
        <f t="shared" si="5"/>
        <v>0</v>
      </c>
      <c r="AB10" s="52">
        <f t="shared" si="0"/>
        <v>11000</v>
      </c>
      <c r="AC10" s="39" t="s">
        <v>45</v>
      </c>
      <c r="AD10" s="39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="3" customFormat="1" ht="43" customHeight="1" spans="1:256">
      <c r="A11" s="15">
        <v>6</v>
      </c>
      <c r="B11" s="16" t="s">
        <v>36</v>
      </c>
      <c r="C11" s="16" t="s">
        <v>47</v>
      </c>
      <c r="D11" s="18" t="s">
        <v>38</v>
      </c>
      <c r="E11" s="18"/>
      <c r="F11" s="16"/>
      <c r="G11" s="16"/>
      <c r="H11" s="16"/>
      <c r="I11" s="16"/>
      <c r="J11" s="18" t="s">
        <v>38</v>
      </c>
      <c r="K11" s="22">
        <v>60</v>
      </c>
      <c r="L11" s="22">
        <v>57</v>
      </c>
      <c r="M11" s="22">
        <v>55</v>
      </c>
      <c r="N11" s="22">
        <v>51</v>
      </c>
      <c r="O11" s="22">
        <v>48</v>
      </c>
      <c r="P11" s="22">
        <v>48</v>
      </c>
      <c r="Q11" s="22">
        <f t="shared" si="1"/>
        <v>319</v>
      </c>
      <c r="R11" s="22">
        <f t="shared" si="2"/>
        <v>25520</v>
      </c>
      <c r="S11" s="17">
        <v>0</v>
      </c>
      <c r="T11" s="22">
        <f t="shared" si="3"/>
        <v>6380</v>
      </c>
      <c r="U11" s="22">
        <f t="shared" si="4"/>
        <v>31900</v>
      </c>
      <c r="V11" s="37"/>
      <c r="W11" s="37"/>
      <c r="X11" s="37"/>
      <c r="Y11" s="37"/>
      <c r="Z11" s="54">
        <v>0</v>
      </c>
      <c r="AA11" s="51">
        <f t="shared" si="5"/>
        <v>0</v>
      </c>
      <c r="AB11" s="52">
        <f t="shared" si="0"/>
        <v>31900</v>
      </c>
      <c r="AC11" s="39" t="s">
        <v>48</v>
      </c>
      <c r="AD11" s="39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="3" customFormat="1" ht="43" customHeight="1" spans="1:256">
      <c r="A12" s="15">
        <v>7</v>
      </c>
      <c r="B12" s="16" t="s">
        <v>36</v>
      </c>
      <c r="C12" s="16" t="s">
        <v>49</v>
      </c>
      <c r="D12" s="18" t="s">
        <v>38</v>
      </c>
      <c r="E12" s="18"/>
      <c r="F12" s="16"/>
      <c r="G12" s="16"/>
      <c r="H12" s="16"/>
      <c r="I12" s="16"/>
      <c r="J12" s="18" t="s">
        <v>38</v>
      </c>
      <c r="K12" s="22">
        <v>17</v>
      </c>
      <c r="L12" s="22">
        <v>0</v>
      </c>
      <c r="M12" s="22">
        <v>23</v>
      </c>
      <c r="N12" s="22">
        <v>23</v>
      </c>
      <c r="O12" s="22">
        <v>23</v>
      </c>
      <c r="P12" s="22">
        <v>25</v>
      </c>
      <c r="Q12" s="22">
        <f t="shared" si="1"/>
        <v>111</v>
      </c>
      <c r="R12" s="22">
        <f t="shared" si="2"/>
        <v>8880</v>
      </c>
      <c r="S12" s="17">
        <v>0</v>
      </c>
      <c r="T12" s="22">
        <f t="shared" si="3"/>
        <v>2220</v>
      </c>
      <c r="U12" s="22">
        <f t="shared" si="4"/>
        <v>11100</v>
      </c>
      <c r="V12" s="39"/>
      <c r="W12" s="39"/>
      <c r="X12" s="39"/>
      <c r="Y12" s="39"/>
      <c r="Z12" s="52">
        <v>0</v>
      </c>
      <c r="AA12" s="51">
        <f t="shared" si="5"/>
        <v>0</v>
      </c>
      <c r="AB12" s="52">
        <f t="shared" si="0"/>
        <v>11100</v>
      </c>
      <c r="AC12" s="39" t="s">
        <v>50</v>
      </c>
      <c r="AD12" s="39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="3" customFormat="1" ht="43" customHeight="1" spans="1:256">
      <c r="A13" s="15">
        <v>8</v>
      </c>
      <c r="B13" s="16" t="s">
        <v>36</v>
      </c>
      <c r="C13" s="16" t="s">
        <v>51</v>
      </c>
      <c r="D13" s="18"/>
      <c r="E13" s="18" t="s">
        <v>38</v>
      </c>
      <c r="F13" s="16"/>
      <c r="G13" s="16"/>
      <c r="H13" s="16"/>
      <c r="I13" s="16"/>
      <c r="J13" s="18" t="s">
        <v>38</v>
      </c>
      <c r="K13" s="22">
        <v>9</v>
      </c>
      <c r="L13" s="22">
        <v>0</v>
      </c>
      <c r="M13" s="22">
        <v>14</v>
      </c>
      <c r="N13" s="22">
        <v>11</v>
      </c>
      <c r="O13" s="22">
        <v>10</v>
      </c>
      <c r="P13" s="22">
        <v>8</v>
      </c>
      <c r="Q13" s="22">
        <f t="shared" si="1"/>
        <v>52</v>
      </c>
      <c r="R13" s="22">
        <f t="shared" si="2"/>
        <v>4160</v>
      </c>
      <c r="S13" s="17">
        <v>0</v>
      </c>
      <c r="T13" s="22">
        <f t="shared" si="3"/>
        <v>1040</v>
      </c>
      <c r="U13" s="22">
        <f t="shared" si="4"/>
        <v>5200</v>
      </c>
      <c r="V13" s="39"/>
      <c r="W13" s="39"/>
      <c r="X13" s="39"/>
      <c r="Y13" s="39"/>
      <c r="Z13" s="52">
        <v>40</v>
      </c>
      <c r="AA13" s="51">
        <v>0</v>
      </c>
      <c r="AB13" s="52">
        <f t="shared" si="0"/>
        <v>5200</v>
      </c>
      <c r="AC13" s="39" t="s">
        <v>52</v>
      </c>
      <c r="AD13" s="39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="3" customFormat="1" ht="43" customHeight="1" spans="1:256">
      <c r="A14" s="15">
        <v>9</v>
      </c>
      <c r="B14" s="16" t="s">
        <v>36</v>
      </c>
      <c r="C14" s="16" t="s">
        <v>53</v>
      </c>
      <c r="D14" s="16"/>
      <c r="E14" s="18" t="s">
        <v>38</v>
      </c>
      <c r="F14" s="16"/>
      <c r="G14" s="16"/>
      <c r="H14" s="16"/>
      <c r="I14" s="16"/>
      <c r="J14" s="18" t="s">
        <v>38</v>
      </c>
      <c r="K14" s="22">
        <v>28</v>
      </c>
      <c r="L14" s="22">
        <v>0</v>
      </c>
      <c r="M14" s="22">
        <v>44</v>
      </c>
      <c r="N14" s="22">
        <v>38</v>
      </c>
      <c r="O14" s="22">
        <v>30</v>
      </c>
      <c r="P14" s="22">
        <v>23</v>
      </c>
      <c r="Q14" s="22">
        <f t="shared" si="1"/>
        <v>163</v>
      </c>
      <c r="R14" s="22">
        <f t="shared" si="2"/>
        <v>13040</v>
      </c>
      <c r="S14" s="17">
        <v>0</v>
      </c>
      <c r="T14" s="22">
        <f t="shared" si="3"/>
        <v>3260</v>
      </c>
      <c r="U14" s="22">
        <f t="shared" si="4"/>
        <v>16300</v>
      </c>
      <c r="V14" s="39" t="s">
        <v>53</v>
      </c>
      <c r="W14" s="39"/>
      <c r="X14" s="39"/>
      <c r="Y14" s="39" t="s">
        <v>38</v>
      </c>
      <c r="Z14" s="52">
        <v>40</v>
      </c>
      <c r="AA14" s="51">
        <f t="shared" si="5"/>
        <v>120000</v>
      </c>
      <c r="AB14" s="52">
        <f t="shared" si="0"/>
        <v>136300</v>
      </c>
      <c r="AC14" s="39" t="s">
        <v>54</v>
      </c>
      <c r="AD14" s="39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="3" customFormat="1" ht="43" customHeight="1" spans="1:256">
      <c r="A15" s="15">
        <v>10</v>
      </c>
      <c r="B15" s="16" t="s">
        <v>36</v>
      </c>
      <c r="C15" s="16" t="s">
        <v>55</v>
      </c>
      <c r="D15" s="16"/>
      <c r="E15" s="18" t="s">
        <v>38</v>
      </c>
      <c r="F15" s="16"/>
      <c r="G15" s="16"/>
      <c r="H15" s="16"/>
      <c r="I15" s="16"/>
      <c r="J15" s="18" t="s">
        <v>38</v>
      </c>
      <c r="K15" s="22">
        <v>6</v>
      </c>
      <c r="L15" s="22">
        <v>0</v>
      </c>
      <c r="M15" s="22">
        <v>10</v>
      </c>
      <c r="N15" s="22">
        <v>10</v>
      </c>
      <c r="O15" s="22">
        <v>9</v>
      </c>
      <c r="P15" s="22">
        <v>8</v>
      </c>
      <c r="Q15" s="22">
        <f t="shared" si="1"/>
        <v>43</v>
      </c>
      <c r="R15" s="22">
        <f t="shared" si="2"/>
        <v>3440</v>
      </c>
      <c r="S15" s="17">
        <v>0</v>
      </c>
      <c r="T15" s="22">
        <f t="shared" si="3"/>
        <v>860</v>
      </c>
      <c r="U15" s="22">
        <f t="shared" si="4"/>
        <v>4300</v>
      </c>
      <c r="V15" s="16"/>
      <c r="W15" s="39"/>
      <c r="X15" s="39"/>
      <c r="Y15" s="55"/>
      <c r="Z15" s="52">
        <v>20</v>
      </c>
      <c r="AA15" s="51">
        <v>0</v>
      </c>
      <c r="AB15" s="52">
        <f t="shared" si="0"/>
        <v>4300</v>
      </c>
      <c r="AC15" s="39" t="s">
        <v>56</v>
      </c>
      <c r="AD15" s="39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="3" customFormat="1" ht="43" customHeight="1" spans="1:256">
      <c r="A16" s="15">
        <v>11</v>
      </c>
      <c r="B16" s="16" t="s">
        <v>36</v>
      </c>
      <c r="C16" s="16" t="s">
        <v>57</v>
      </c>
      <c r="D16" s="16"/>
      <c r="E16" s="18" t="s">
        <v>38</v>
      </c>
      <c r="F16" s="16"/>
      <c r="G16" s="16"/>
      <c r="H16" s="16"/>
      <c r="I16" s="16"/>
      <c r="J16" s="18" t="s">
        <v>38</v>
      </c>
      <c r="K16" s="22">
        <v>22</v>
      </c>
      <c r="L16" s="22">
        <v>0</v>
      </c>
      <c r="M16" s="22">
        <v>17</v>
      </c>
      <c r="N16" s="22">
        <v>15</v>
      </c>
      <c r="O16" s="22">
        <v>14</v>
      </c>
      <c r="P16" s="22">
        <v>9</v>
      </c>
      <c r="Q16" s="22">
        <f t="shared" si="1"/>
        <v>77</v>
      </c>
      <c r="R16" s="22">
        <f t="shared" si="2"/>
        <v>6160</v>
      </c>
      <c r="S16" s="17">
        <v>0</v>
      </c>
      <c r="T16" s="22">
        <f t="shared" si="3"/>
        <v>1540</v>
      </c>
      <c r="U16" s="22">
        <f t="shared" si="4"/>
        <v>7700</v>
      </c>
      <c r="V16" s="16" t="s">
        <v>57</v>
      </c>
      <c r="W16" s="39"/>
      <c r="X16" s="39"/>
      <c r="Y16" s="55" t="s">
        <v>38</v>
      </c>
      <c r="Z16" s="52">
        <v>40</v>
      </c>
      <c r="AA16" s="51">
        <f t="shared" si="5"/>
        <v>120000</v>
      </c>
      <c r="AB16" s="52">
        <f t="shared" si="0"/>
        <v>127700</v>
      </c>
      <c r="AC16" s="39" t="s">
        <v>58</v>
      </c>
      <c r="AD16" s="39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="3" customFormat="1" ht="43" customHeight="1" spans="1:256">
      <c r="A17" s="15">
        <v>12</v>
      </c>
      <c r="B17" s="16" t="s">
        <v>36</v>
      </c>
      <c r="C17" s="16" t="s">
        <v>59</v>
      </c>
      <c r="D17" s="16"/>
      <c r="E17" s="18" t="s">
        <v>38</v>
      </c>
      <c r="F17" s="16"/>
      <c r="G17" s="16"/>
      <c r="H17" s="16"/>
      <c r="I17" s="16"/>
      <c r="J17" s="18" t="s">
        <v>38</v>
      </c>
      <c r="K17" s="22">
        <v>9</v>
      </c>
      <c r="L17" s="22">
        <v>0</v>
      </c>
      <c r="M17" s="22">
        <v>21</v>
      </c>
      <c r="N17" s="22">
        <v>14</v>
      </c>
      <c r="O17" s="22">
        <v>8</v>
      </c>
      <c r="P17" s="22">
        <v>6</v>
      </c>
      <c r="Q17" s="22">
        <f t="shared" si="1"/>
        <v>58</v>
      </c>
      <c r="R17" s="22">
        <f t="shared" si="2"/>
        <v>4640</v>
      </c>
      <c r="S17" s="17">
        <v>0</v>
      </c>
      <c r="T17" s="22">
        <f t="shared" si="3"/>
        <v>1160</v>
      </c>
      <c r="U17" s="22">
        <f t="shared" si="4"/>
        <v>5800</v>
      </c>
      <c r="V17" s="16" t="s">
        <v>59</v>
      </c>
      <c r="W17" s="39"/>
      <c r="X17" s="39"/>
      <c r="Y17" s="55" t="s">
        <v>38</v>
      </c>
      <c r="Z17" s="52">
        <v>18</v>
      </c>
      <c r="AA17" s="51">
        <f t="shared" si="5"/>
        <v>54000</v>
      </c>
      <c r="AB17" s="52">
        <f t="shared" si="0"/>
        <v>59800</v>
      </c>
      <c r="AC17" s="39" t="s">
        <v>60</v>
      </c>
      <c r="AD17" s="39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="3" customFormat="1" ht="43" customHeight="1" spans="1:256">
      <c r="A18" s="19" t="s">
        <v>30</v>
      </c>
      <c r="B18" s="20"/>
      <c r="C18" s="20"/>
      <c r="D18" s="20"/>
      <c r="E18" s="20"/>
      <c r="F18" s="20"/>
      <c r="G18" s="20"/>
      <c r="H18" s="20"/>
      <c r="I18" s="20"/>
      <c r="J18" s="20"/>
      <c r="K18" s="23">
        <f t="shared" ref="K18:R18" si="6">SUM(K6:K17)</f>
        <v>192</v>
      </c>
      <c r="L18" s="23">
        <f t="shared" si="6"/>
        <v>59</v>
      </c>
      <c r="M18" s="23">
        <f t="shared" si="6"/>
        <v>270</v>
      </c>
      <c r="N18" s="23">
        <f t="shared" si="6"/>
        <v>252</v>
      </c>
      <c r="O18" s="23">
        <f t="shared" si="6"/>
        <v>232</v>
      </c>
      <c r="P18" s="23">
        <f t="shared" si="6"/>
        <v>198</v>
      </c>
      <c r="Q18" s="23">
        <f t="shared" si="6"/>
        <v>1203</v>
      </c>
      <c r="R18" s="23">
        <f t="shared" si="6"/>
        <v>96240</v>
      </c>
      <c r="S18" s="17">
        <v>0</v>
      </c>
      <c r="T18" s="23">
        <f>SUM(T6:T17)</f>
        <v>24060</v>
      </c>
      <c r="U18" s="20">
        <f>SUM(U6:U17)</f>
        <v>120300</v>
      </c>
      <c r="V18" s="39"/>
      <c r="W18" s="39"/>
      <c r="X18" s="39"/>
      <c r="Y18" s="39"/>
      <c r="Z18" s="52">
        <f>SUM(Z6:Z17)</f>
        <v>334</v>
      </c>
      <c r="AA18" s="51">
        <f>SUM(AA6:AA17)</f>
        <v>582000</v>
      </c>
      <c r="AB18" s="52">
        <f t="shared" si="0"/>
        <v>702300</v>
      </c>
      <c r="AC18" s="39"/>
      <c r="AD18" s="39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ht="18.75" spans="11:20">
      <c r="K19" s="24"/>
      <c r="L19" s="24"/>
      <c r="M19" s="24"/>
      <c r="N19" s="24"/>
      <c r="O19" s="24"/>
      <c r="P19" s="24"/>
      <c r="Q19" s="24"/>
      <c r="R19" s="24"/>
      <c r="S19" s="24"/>
      <c r="T19" s="24"/>
    </row>
    <row r="20" ht="18.75" spans="11:20">
      <c r="K20" s="24"/>
      <c r="L20" s="24"/>
      <c r="M20" s="24"/>
      <c r="N20" s="24"/>
      <c r="O20" s="24"/>
      <c r="P20" s="24"/>
      <c r="Q20" s="24"/>
      <c r="R20" s="24"/>
      <c r="S20" s="24"/>
      <c r="T20" s="24"/>
    </row>
    <row r="21" ht="18.75" spans="11:20">
      <c r="K21" s="24"/>
      <c r="L21" s="24"/>
      <c r="M21" s="24"/>
      <c r="N21" s="24"/>
      <c r="O21" s="24"/>
      <c r="P21" s="24"/>
      <c r="Q21" s="24"/>
      <c r="R21" s="24"/>
      <c r="S21" s="24"/>
      <c r="T21" s="24"/>
    </row>
    <row r="22" ht="18.75" spans="11:20">
      <c r="K22" s="24"/>
      <c r="L22" s="24"/>
      <c r="M22" s="24"/>
      <c r="N22" s="24"/>
      <c r="O22" s="24"/>
      <c r="P22" s="24"/>
      <c r="Q22" s="24"/>
      <c r="R22" s="24"/>
      <c r="S22" s="24"/>
      <c r="T22" s="24"/>
    </row>
    <row r="23" ht="18.75" spans="11:20">
      <c r="K23" s="24"/>
      <c r="L23" s="24"/>
      <c r="M23" s="24"/>
      <c r="N23" s="24"/>
      <c r="O23" s="24"/>
      <c r="P23" s="24"/>
      <c r="Q23" s="24"/>
      <c r="R23" s="24"/>
      <c r="S23" s="24"/>
      <c r="T23" s="24"/>
    </row>
    <row r="24" ht="18.75" spans="11:20">
      <c r="K24" s="24"/>
      <c r="L24" s="24"/>
      <c r="M24" s="24"/>
      <c r="N24" s="24"/>
      <c r="O24" s="24"/>
      <c r="P24" s="24"/>
      <c r="Q24" s="24"/>
      <c r="R24" s="24"/>
      <c r="S24" s="24"/>
      <c r="T24" s="24"/>
    </row>
    <row r="25" ht="18.75" spans="11:20">
      <c r="K25" s="24"/>
      <c r="L25" s="24"/>
      <c r="M25" s="24"/>
      <c r="N25" s="24"/>
      <c r="O25" s="24"/>
      <c r="P25" s="24"/>
      <c r="Q25" s="24"/>
      <c r="R25" s="24"/>
      <c r="S25" s="24"/>
      <c r="T25" s="24"/>
    </row>
  </sheetData>
  <mergeCells count="35">
    <mergeCell ref="A1:AD1"/>
    <mergeCell ref="A2:AD2"/>
    <mergeCell ref="D3:G3"/>
    <mergeCell ref="H3:J3"/>
    <mergeCell ref="K3:Q3"/>
    <mergeCell ref="R3:U3"/>
    <mergeCell ref="V3:AA3"/>
    <mergeCell ref="W4:Y4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Z4:Z5"/>
    <mergeCell ref="AA4:AA5"/>
    <mergeCell ref="AB3:AB5"/>
    <mergeCell ref="AC3:AC5"/>
    <mergeCell ref="AD3:AD5"/>
  </mergeCells>
  <pageMargins left="0.393055555555556" right="0.196527777777778" top="0.66875" bottom="0.550694444444444" header="0.5" footer="0.5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入托补助情况汇总表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蓝色的旧梦</cp:lastModifiedBy>
  <dcterms:created xsi:type="dcterms:W3CDTF">2016-12-17T08:54:00Z</dcterms:created>
  <cp:lastPrinted>2024-04-07T07:46:00Z</cp:lastPrinted>
  <dcterms:modified xsi:type="dcterms:W3CDTF">2024-12-26T02:15:17Z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264859B822314E8FA3D0E20E0D5A4A17_13</vt:lpwstr>
  </property>
</Properties>
</file>