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17"/>
  </bookViews>
  <sheets>
    <sheet name="明细表" sheetId="1" r:id="rId1"/>
    <sheet name="表外复制粘贴人名无序" sheetId="23" state="hidden" r:id="rId2"/>
  </sheets>
  <definedNames>
    <definedName name="_xlnm._FilterDatabase" localSheetId="0" hidden="1">明细表!$A$1:$I$52</definedName>
    <definedName name="_xlnm._FilterDatabase" localSheetId="1" hidden="1">表外复制粘贴人名无序!$A$1:$R$49</definedName>
    <definedName name="_xlnm.Print_Titles" localSheetId="0">明细表!$1:$4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<sst xmlns="http://schemas.openxmlformats.org/spreadsheetml/2006/main" count="936" uniqueCount="417">
  <si>
    <t>麻阳苗族自治县金融产业扶贫到户贷款贴息申请表</t>
  </si>
  <si>
    <t>单位：郭公坪</t>
  </si>
  <si>
    <t>序号</t>
  </si>
  <si>
    <t>借款人</t>
  </si>
  <si>
    <t>地   址</t>
  </si>
  <si>
    <t>本金余额</t>
  </si>
  <si>
    <t>借款日期</t>
  </si>
  <si>
    <t>到期日期</t>
  </si>
  <si>
    <t>还款日期</t>
  </si>
  <si>
    <t>申请贴
息金额</t>
  </si>
  <si>
    <t>开户银行</t>
  </si>
  <si>
    <t>姓名</t>
  </si>
  <si>
    <t>朱修林</t>
  </si>
  <si>
    <t>米沙村</t>
  </si>
  <si>
    <t>2020-10-16</t>
  </si>
  <si>
    <t>2025-04-10</t>
  </si>
  <si>
    <t>黄健芸</t>
  </si>
  <si>
    <t>郭公坪村</t>
  </si>
  <si>
    <t>2020-11-24</t>
  </si>
  <si>
    <t>2025-05-19</t>
  </si>
  <si>
    <t>王孟福</t>
  </si>
  <si>
    <t>小坡村</t>
  </si>
  <si>
    <t>2020-12-08</t>
  </si>
  <si>
    <t>2025-06-01</t>
  </si>
  <si>
    <t>田定坤</t>
  </si>
  <si>
    <t>长寿谷村</t>
  </si>
  <si>
    <t>2022-07-20</t>
  </si>
  <si>
    <t>2025-07-20</t>
  </si>
  <si>
    <t>张贤妹</t>
  </si>
  <si>
    <t>江家溪村</t>
  </si>
  <si>
    <t>2024-03-26</t>
  </si>
  <si>
    <t>2025-07-26</t>
  </si>
  <si>
    <t>聂喜娥</t>
  </si>
  <si>
    <t>2022-10-13</t>
  </si>
  <si>
    <t>2025-10-12</t>
  </si>
  <si>
    <t>黄昌洪</t>
  </si>
  <si>
    <t>2021-06-24</t>
  </si>
  <si>
    <t>2025-12-15</t>
  </si>
  <si>
    <t>明锦贵</t>
  </si>
  <si>
    <t>2023-12-20</t>
  </si>
  <si>
    <t>2025-12-19</t>
  </si>
  <si>
    <t>聂圣华</t>
  </si>
  <si>
    <t>双竹坡村</t>
  </si>
  <si>
    <t>2023-01-16</t>
  </si>
  <si>
    <t>2026-01-16</t>
  </si>
  <si>
    <t>黄烈纲</t>
  </si>
  <si>
    <t>报木山村</t>
  </si>
  <si>
    <t>刘恩治</t>
  </si>
  <si>
    <t>官东村</t>
  </si>
  <si>
    <t>2021-08-18</t>
  </si>
  <si>
    <t>2026-02-15</t>
  </si>
  <si>
    <t>刘中中</t>
  </si>
  <si>
    <t>2023-02-28</t>
  </si>
  <si>
    <t>2026-02-28</t>
  </si>
  <si>
    <t>黄秋霞</t>
  </si>
  <si>
    <t>2023-06-07</t>
  </si>
  <si>
    <t>2026-06-07</t>
  </si>
  <si>
    <t>薛茶香</t>
  </si>
  <si>
    <t>杜庄村</t>
  </si>
  <si>
    <t>2023-07-03</t>
  </si>
  <si>
    <t>2026-07-02</t>
  </si>
  <si>
    <t>黄姜华</t>
  </si>
  <si>
    <t>2023-09-18</t>
  </si>
  <si>
    <t>2026-09-18</t>
  </si>
  <si>
    <t>黄冬旧</t>
  </si>
  <si>
    <t>黄云</t>
  </si>
  <si>
    <t>刘贡欣</t>
  </si>
  <si>
    <t>刘福花</t>
  </si>
  <si>
    <t>田光菊</t>
  </si>
  <si>
    <t>刘有菊</t>
  </si>
  <si>
    <t>姚祖胜</t>
  </si>
  <si>
    <t>刘丁香</t>
  </si>
  <si>
    <t>川岩坪村</t>
  </si>
  <si>
    <t>2023-09-19</t>
  </si>
  <si>
    <t>2026-09-19</t>
  </si>
  <si>
    <t>黄明球</t>
  </si>
  <si>
    <t>黄前元</t>
  </si>
  <si>
    <t>2024-01-04</t>
  </si>
  <si>
    <t>2027-01-04</t>
  </si>
  <si>
    <t>黄长海</t>
  </si>
  <si>
    <t>2024-01-16</t>
  </si>
  <si>
    <t>2027-01-15</t>
  </si>
  <si>
    <t>刘宗杰</t>
  </si>
  <si>
    <t>冯家垅村</t>
  </si>
  <si>
    <t>2024-01-18</t>
  </si>
  <si>
    <t>2027-01-18</t>
  </si>
  <si>
    <t>刘海华</t>
  </si>
  <si>
    <t>2024-02-03</t>
  </si>
  <si>
    <t>2027-02-03</t>
  </si>
  <si>
    <t>黄伟</t>
  </si>
  <si>
    <t>2024-02-06</t>
  </si>
  <si>
    <t>2027-02-06</t>
  </si>
  <si>
    <t>黄召</t>
  </si>
  <si>
    <t>2024-02-07</t>
  </si>
  <si>
    <t>2027-02-07</t>
  </si>
  <si>
    <t>薛光良</t>
  </si>
  <si>
    <t>2024-03-07</t>
  </si>
  <si>
    <t>2027-03-07</t>
  </si>
  <si>
    <t>李昌峰</t>
  </si>
  <si>
    <t>2024-03-19</t>
  </si>
  <si>
    <t>2027-03-19</t>
  </si>
  <si>
    <t>舒乔送</t>
  </si>
  <si>
    <t>2024-04-25</t>
  </si>
  <si>
    <t>2027-04-25</t>
  </si>
  <si>
    <t>黄烈武</t>
  </si>
  <si>
    <t>2024-10-15</t>
  </si>
  <si>
    <t>2027-10-15</t>
  </si>
  <si>
    <t>成市</t>
  </si>
  <si>
    <t>黄前胜</t>
  </si>
  <si>
    <t>2024-10-18</t>
  </si>
  <si>
    <t>2027-10-18</t>
  </si>
  <si>
    <t>舒元飞</t>
  </si>
  <si>
    <t>喇叭溪村</t>
  </si>
  <si>
    <t>2024-10-23</t>
  </si>
  <si>
    <t>2027-10-23</t>
  </si>
  <si>
    <t>李军</t>
  </si>
  <si>
    <t>向猛</t>
  </si>
  <si>
    <t>2024-10-24</t>
  </si>
  <si>
    <t>2027-10-24</t>
  </si>
  <si>
    <t>刘先有</t>
  </si>
  <si>
    <t>2024-11-04</t>
  </si>
  <si>
    <t>2027-11-04</t>
  </si>
  <si>
    <t>覃光喜</t>
  </si>
  <si>
    <t>2024-11-27</t>
  </si>
  <si>
    <t>2027-11-27</t>
  </si>
  <si>
    <t>向勇</t>
  </si>
  <si>
    <t>2024-12-04</t>
  </si>
  <si>
    <t>2027-12-04</t>
  </si>
  <si>
    <t>覃林生</t>
  </si>
  <si>
    <t>2024-12-16</t>
  </si>
  <si>
    <t>2027-12-15</t>
  </si>
  <si>
    <t>李林林</t>
  </si>
  <si>
    <t>2024-12-27</t>
  </si>
  <si>
    <t>2027-12-27</t>
  </si>
  <si>
    <t>龚宗学</t>
  </si>
  <si>
    <t>2025-01-21</t>
  </si>
  <si>
    <t>2028-01-21</t>
  </si>
  <si>
    <t>刘关平</t>
  </si>
  <si>
    <t>2025-01-22</t>
  </si>
  <si>
    <t>2028-01-22</t>
  </si>
  <si>
    <t>李代生</t>
  </si>
  <si>
    <t>2025-02-12</t>
  </si>
  <si>
    <t>2028-02-12</t>
  </si>
  <si>
    <t>贷款帐号</t>
  </si>
  <si>
    <t>客户名称</t>
  </si>
  <si>
    <t>注册证件号</t>
  </si>
  <si>
    <t>贷款金额</t>
  </si>
  <si>
    <t>贷款日期</t>
  </si>
  <si>
    <t>展期日期</t>
  </si>
  <si>
    <t>上次结息日</t>
  </si>
  <si>
    <t>贷款到期前利率 %</t>
  </si>
  <si>
    <t>日利率</t>
  </si>
  <si>
    <t>天数（29收息）</t>
  </si>
  <si>
    <t>贴息金额</t>
  </si>
  <si>
    <t>第一责任人</t>
  </si>
  <si>
    <t>行政村组</t>
  </si>
  <si>
    <t>详细地址</t>
  </si>
  <si>
    <t>联系电话</t>
  </si>
  <si>
    <t>31014650529269507</t>
  </si>
  <si>
    <t>田昌目</t>
  </si>
  <si>
    <t>43302519590816691X</t>
  </si>
  <si>
    <t>50,000.00</t>
  </si>
  <si>
    <t>2024-04-08</t>
  </si>
  <si>
    <t/>
  </si>
  <si>
    <t>2024-07-28</t>
  </si>
  <si>
    <t>2024-12-21</t>
  </si>
  <si>
    <t>3.45</t>
  </si>
  <si>
    <t>李云俊</t>
  </si>
  <si>
    <t>郭公坪乡溪口村溪口村三组</t>
  </si>
  <si>
    <t>湖南省怀化市麻阳苗族自治县湖南省麻阳苗族自治县郭公坪乡溪口村3组</t>
  </si>
  <si>
    <t>13574575059</t>
  </si>
  <si>
    <t>31014650167952663</t>
  </si>
  <si>
    <t>433025196606016910</t>
  </si>
  <si>
    <t>2023-10-11</t>
  </si>
  <si>
    <t>2024-12-28</t>
  </si>
  <si>
    <t>4.75</t>
  </si>
  <si>
    <t>郭公坪乡米沙村米沙村二组</t>
  </si>
  <si>
    <t>湖南省怀化市麻阳苗族自治县郭公坪乡米沙村二组</t>
  </si>
  <si>
    <t>13822494905</t>
  </si>
  <si>
    <t>31014650174912279</t>
  </si>
  <si>
    <t>431226198610116978</t>
  </si>
  <si>
    <t>30,000.00</t>
  </si>
  <si>
    <t>2023-11-21</t>
  </si>
  <si>
    <t>2025-02-21</t>
  </si>
  <si>
    <t>郭公坪乡碰泥垅村</t>
  </si>
  <si>
    <t>湖南省怀化市麻阳苗族自治县湖南省麻阳苗族自治县郭公坪乡稗泥垅村一组</t>
  </si>
  <si>
    <t>13175688962</t>
  </si>
  <si>
    <t>31014650177559307</t>
  </si>
  <si>
    <t>433025197309056910</t>
  </si>
  <si>
    <t>2023-12-06</t>
  </si>
  <si>
    <t>郭公坪乡小坡村</t>
  </si>
  <si>
    <t>湖南省怀化市麻阳苗族自治县湖南省麻阳苗族自治县郭公坪乡小坡村五组</t>
  </si>
  <si>
    <t>18390378440</t>
  </si>
  <si>
    <t>31014650326841024</t>
  </si>
  <si>
    <t>433025197210086992</t>
  </si>
  <si>
    <t>20,000.00</t>
  </si>
  <si>
    <t>2024-07-18</t>
  </si>
  <si>
    <t>3.95</t>
  </si>
  <si>
    <t>郭公坪乡溪口村</t>
  </si>
  <si>
    <t>湖南省怀化市麻阳苗族自治县郭公坪乡长寿谷村一组</t>
  </si>
  <si>
    <t>15874583356</t>
  </si>
  <si>
    <t>31014650524488423</t>
  </si>
  <si>
    <t>433025196008216963</t>
  </si>
  <si>
    <t>3.65</t>
  </si>
  <si>
    <t>滕星森</t>
  </si>
  <si>
    <t>郭公坪乡岩洞寨村岩洞寨村一组</t>
  </si>
  <si>
    <t>湖南省怀化市麻阳苗族自治县湖南省麻阳苗族自治县郭公坪乡岩东寨村一组</t>
  </si>
  <si>
    <t>15974043973</t>
  </si>
  <si>
    <t>31014650352156467</t>
  </si>
  <si>
    <t>433025196501136940</t>
  </si>
  <si>
    <t>2025-01-13</t>
  </si>
  <si>
    <t>4</t>
  </si>
  <si>
    <t>郑杨</t>
  </si>
  <si>
    <t>湖南省怀化市麻阳苗族自治县麻阳苗族自治县郭公坪乡溪口村二组</t>
  </si>
  <si>
    <t>31014650221001819</t>
  </si>
  <si>
    <t>433025197908196915</t>
  </si>
  <si>
    <t>2024-06-17</t>
  </si>
  <si>
    <t>4.351</t>
  </si>
  <si>
    <t>滕建学</t>
  </si>
  <si>
    <t>郭公坪乡岩洞寨村岩洞寨村六组</t>
  </si>
  <si>
    <t>湖南省怀化市麻阳苗族自治县郭公坪乡岩东寨村六组</t>
  </si>
  <si>
    <t>19118590785</t>
  </si>
  <si>
    <t>31014650490145274</t>
  </si>
  <si>
    <t>433025196404277055</t>
  </si>
  <si>
    <t>3.9</t>
  </si>
  <si>
    <t>郭公坪乡野鸡坪村</t>
  </si>
  <si>
    <t>湖南省怀化市麻阳苗族自治县湖南省麻阳苗族自治县郭公坪乡野鸡坪村三组</t>
  </si>
  <si>
    <t>13884431007</t>
  </si>
  <si>
    <t>31014650380203540</t>
  </si>
  <si>
    <t>433025197601156935</t>
  </si>
  <si>
    <t>郭公坪乡双竹坡村双竹坡村二组</t>
  </si>
  <si>
    <t>湖南省怀化市麻阳苗族自治县郭公坪乡双竹坡村三组</t>
  </si>
  <si>
    <t>13617454958</t>
  </si>
  <si>
    <t>31014650380330352</t>
  </si>
  <si>
    <t>43302519630808697X</t>
  </si>
  <si>
    <t>郭公坪乡报木山村报木山村二组</t>
  </si>
  <si>
    <t>湖南省怀化市麻阳苗族自治县郭公坪乡报木山村三组</t>
  </si>
  <si>
    <t>15211592367</t>
  </si>
  <si>
    <t>31014650234369414</t>
  </si>
  <si>
    <t>433025197607296912</t>
  </si>
  <si>
    <t>28,000.00</t>
  </si>
  <si>
    <t>2024-07-30</t>
  </si>
  <si>
    <t>3.9046</t>
  </si>
  <si>
    <t>欧舟</t>
  </si>
  <si>
    <t>郭公坪乡干硐村</t>
  </si>
  <si>
    <t>湖南省怀化市麻阳苗族自治县湖南省麻阳苗族自治县郭公坪乡干硐村四组</t>
  </si>
  <si>
    <t>15574545388</t>
  </si>
  <si>
    <t>31014650392591979</t>
  </si>
  <si>
    <t>431226197210110337</t>
  </si>
  <si>
    <t>郭公坪乡小坡村小坡村八组</t>
  </si>
  <si>
    <t>湖南省怀化市麻阳苗族自治县湖南省麻阳苗族自治县郭公坪乡小坡村八组</t>
  </si>
  <si>
    <t>18374534463</t>
  </si>
  <si>
    <t>31014650426141039</t>
  </si>
  <si>
    <t>43122619900821692X</t>
  </si>
  <si>
    <t>郭公坪乡郭公坪村郭公坪村二组</t>
  </si>
  <si>
    <t>湖南省怀化市麻阳苗族自治县郭公坪乡街上</t>
  </si>
  <si>
    <t>18569682550</t>
  </si>
  <si>
    <t>31014650434995853</t>
  </si>
  <si>
    <t>433025196904066967</t>
  </si>
  <si>
    <t>郭公坪乡杜庄村杜庄村四组</t>
  </si>
  <si>
    <t>湖南省怀化市麻阳苗族自治县麻阳苗族自治县郭公坪乡杜庄村四组</t>
  </si>
  <si>
    <t>15674538368</t>
  </si>
  <si>
    <t>31014650460462266</t>
  </si>
  <si>
    <t>431226198605156916</t>
  </si>
  <si>
    <t>湖南省怀化市麻阳苗族自治县郭公坪村二组</t>
  </si>
  <si>
    <t>16680650238</t>
  </si>
  <si>
    <t>31014650460349228</t>
  </si>
  <si>
    <t>43302519670309702X</t>
  </si>
  <si>
    <t>湖南省怀化市麻阳苗族自治县报木山村两组</t>
  </si>
  <si>
    <t>31014650460369765</t>
  </si>
  <si>
    <t>522221199203286123</t>
  </si>
  <si>
    <t>湖南省怀化市麻阳苗族自治县郭公坪乡报木山村二组</t>
  </si>
  <si>
    <t>13765686383</t>
  </si>
  <si>
    <t>31014650460242138</t>
  </si>
  <si>
    <t>433025196312036916</t>
  </si>
  <si>
    <t>郭公坪乡溪口村溪口村二组</t>
  </si>
  <si>
    <t>湖南省怀化市麻阳苗族自治县郭公坪乡溪口村二组</t>
  </si>
  <si>
    <t>15088502997</t>
  </si>
  <si>
    <t>31014650460308598</t>
  </si>
  <si>
    <t>433025196305206948</t>
  </si>
  <si>
    <t>郭公坪乡碰泥垅村碰泥垅村四组</t>
  </si>
  <si>
    <t>湖南省怀化市麻阳苗族自治县郭公坪乡碰坭垅村四组</t>
  </si>
  <si>
    <t>31014650460446255</t>
  </si>
  <si>
    <t>433025196408046924</t>
  </si>
  <si>
    <t>13974545810</t>
  </si>
  <si>
    <t>31014650460392944</t>
  </si>
  <si>
    <t>433025196308206927</t>
  </si>
  <si>
    <t>湖南省怀化市麻阳苗族自治县郭公坪乡碰坭垅四组</t>
  </si>
  <si>
    <t>19918578685</t>
  </si>
  <si>
    <t>31014650460287623</t>
  </si>
  <si>
    <t>433025196710076913</t>
  </si>
  <si>
    <t>郭公坪乡溪口村溪口村五组</t>
  </si>
  <si>
    <t>湖南省怀化市麻阳苗族自治县郭公坪乡溪口村五组</t>
  </si>
  <si>
    <t>15707408228</t>
  </si>
  <si>
    <t>31014650460551677</t>
  </si>
  <si>
    <t>433025196610106927</t>
  </si>
  <si>
    <t>郭公坪乡川岩坪村</t>
  </si>
  <si>
    <t>湖南省怀化市麻阳苗族自治县郭公坪乡川岩坪村三组</t>
  </si>
  <si>
    <t>19174500232</t>
  </si>
  <si>
    <t>31014650460577389</t>
  </si>
  <si>
    <t>433025197110076957</t>
  </si>
  <si>
    <t>郭公坪乡郭公坪村郭公坪村五组</t>
  </si>
  <si>
    <t>湖南省怀化市麻阳苗族自治县湖南麻阳苗族自治县郭公坪乡郭公坪村5组</t>
  </si>
  <si>
    <t>13787525300</t>
  </si>
  <si>
    <t>31014650495493409</t>
  </si>
  <si>
    <t>433025197512256977</t>
  </si>
  <si>
    <t>湖南省怀化市麻阳苗族自治县郭公坪镇郭公坪村五组</t>
  </si>
  <si>
    <t>18797633157</t>
  </si>
  <si>
    <t>31014650500101237</t>
  </si>
  <si>
    <t>431226198209167031</t>
  </si>
  <si>
    <t>湖南省怀化市麻阳苗族自治县郭公坪乡郭公坪村18组</t>
  </si>
  <si>
    <t>18927506828</t>
  </si>
  <si>
    <t>31014650500964250</t>
  </si>
  <si>
    <t>433025196605266934</t>
  </si>
  <si>
    <t>郭公坪乡冯家垅村</t>
  </si>
  <si>
    <t>湖南省怀化市麻阳苗族自治县郭公坪乡冯家垅村一组</t>
  </si>
  <si>
    <t>15356269265</t>
  </si>
  <si>
    <t>31014650506811742</t>
  </si>
  <si>
    <t>433025198006146913</t>
  </si>
  <si>
    <t>郭公坪乡和里村和里村三组</t>
  </si>
  <si>
    <t>湖南省怀化市麻阳苗族自治县麻阳苗族自治县郭公坪乡和里村三组</t>
  </si>
  <si>
    <t>13874573703</t>
  </si>
  <si>
    <t>31014650508167939</t>
  </si>
  <si>
    <t>43122619840626691X</t>
  </si>
  <si>
    <t>湖南省怀化市麻阳苗族自治县郭公坪乡郭公坪村二组</t>
  </si>
  <si>
    <t>13868789059</t>
  </si>
  <si>
    <t>31014650508507207</t>
  </si>
  <si>
    <t>431226199105296933</t>
  </si>
  <si>
    <t>郭公坪乡郭公坪村郭公坪村一组</t>
  </si>
  <si>
    <t>湖南省怀化市麻阳苗族自治县郭公坪村十九组</t>
  </si>
  <si>
    <t>13826118174</t>
  </si>
  <si>
    <t>31014650517321608</t>
  </si>
  <si>
    <t>43302519671130691X</t>
  </si>
  <si>
    <t>郭公坪乡米家坪村米家坪村二组</t>
  </si>
  <si>
    <t>湖南省怀化市麻阳苗族自治县麻阳苗族自治县郭公坪乡米家坪村二组</t>
  </si>
  <si>
    <t>13677456485</t>
  </si>
  <si>
    <t>31014650521959655</t>
  </si>
  <si>
    <t>431226197808276913</t>
  </si>
  <si>
    <t>郭公坪乡川岩坪村川岩坪村三组</t>
  </si>
  <si>
    <t>湖南省怀化市麻阳苗族自治县湖南省麻阳苗族自治县郭公坪乡川岩坪村3组</t>
  </si>
  <si>
    <t>13787596325</t>
  </si>
  <si>
    <t>31014650535634563</t>
  </si>
  <si>
    <t>433025197611086918</t>
  </si>
  <si>
    <t>刘桂青</t>
  </si>
  <si>
    <t>郭公坪乡江家溪村</t>
  </si>
  <si>
    <t>湖南省怀化市麻阳苗族自治县郭公坪乡江家溪村三组</t>
  </si>
  <si>
    <t>18890658645</t>
  </si>
  <si>
    <t>31014650598373887</t>
  </si>
  <si>
    <t>433025197110157191</t>
  </si>
  <si>
    <t>3.55</t>
  </si>
  <si>
    <t>郭公坪乡郭公坪村</t>
  </si>
  <si>
    <t>湖南省怀化市麻阳苗族自治县湖南省麻阳苗族自治县郭公坪乡郭公坪村三组</t>
  </si>
  <si>
    <t>13874556426</t>
  </si>
  <si>
    <t>31014650598420603</t>
  </si>
  <si>
    <t>433025198309267050</t>
  </si>
  <si>
    <t>湖南省怀化市麻阳苗族自治县湖南省麻阳苗族自治县郭公坪乡江家溪村6组</t>
  </si>
  <si>
    <t>13706078960</t>
  </si>
  <si>
    <t>31014650599449098</t>
  </si>
  <si>
    <t>433025198205207037</t>
  </si>
  <si>
    <t>郭公坪乡岩洞寨村</t>
  </si>
  <si>
    <t>湖南省怀化市麻阳苗族自治县郭公坪乡岩东寨村四组</t>
  </si>
  <si>
    <t>18797554335</t>
  </si>
  <si>
    <t>31014650601073963</t>
  </si>
  <si>
    <t>431226198311196955</t>
  </si>
  <si>
    <t>3.3</t>
  </si>
  <si>
    <t>郭公坪乡喇叭溪村</t>
  </si>
  <si>
    <t>19574543419</t>
  </si>
  <si>
    <t>31014650601183536</t>
  </si>
  <si>
    <t>43122619890928583X</t>
  </si>
  <si>
    <t>2025-02-23</t>
  </si>
  <si>
    <t>郭公坪乡垮里村</t>
  </si>
  <si>
    <t>湖南省怀化市麻阳苗族自治县湖南省麻阳苗族自治县郭公坪乡垮里村三组</t>
  </si>
  <si>
    <t>15074809879</t>
  </si>
  <si>
    <t>31014650601433260</t>
  </si>
  <si>
    <t>431226199410156910</t>
  </si>
  <si>
    <t>郭公坪乡岩洞寨村岩洞寨村三组</t>
  </si>
  <si>
    <t>湖南省怀化市麻阳苗族自治县郭公坪乡岩冬寨村三组</t>
  </si>
  <si>
    <t>17606573396</t>
  </si>
  <si>
    <t>31014650604905583</t>
  </si>
  <si>
    <t>43302519700728693X</t>
  </si>
  <si>
    <t>郭公坪乡报木山村</t>
  </si>
  <si>
    <t>湖南省怀化市麻阳苗族自治县湖南省麻阳苗族自治县郭公坪乡报木山村一组</t>
  </si>
  <si>
    <t>13758759284</t>
  </si>
  <si>
    <t>31014650612199486</t>
  </si>
  <si>
    <t>433025196501046910</t>
  </si>
  <si>
    <t>湖南省怀化市麻阳苗族自治县郭公坪乡杜庄村五组</t>
  </si>
  <si>
    <t>15874567106</t>
  </si>
  <si>
    <t>31014650614544647</t>
  </si>
  <si>
    <t>431226199103076910</t>
  </si>
  <si>
    <t>2025-03-04</t>
  </si>
  <si>
    <t>高村镇</t>
  </si>
  <si>
    <t>湖南省怀化市麻阳苗族自治县郭公坪镇江家溪村4组</t>
  </si>
  <si>
    <t>13548993445</t>
  </si>
  <si>
    <t>31014650618484831</t>
  </si>
  <si>
    <t>431226198304056911</t>
  </si>
  <si>
    <t>郭公坪乡杜庄村杜庄村六组</t>
  </si>
  <si>
    <t>湖南省怀化市麻阳苗族自治县郭公坪乡杜庄村六组</t>
  </si>
  <si>
    <t>18306285644</t>
  </si>
  <si>
    <t>31014650622221081</t>
  </si>
  <si>
    <t>431226198309216910</t>
  </si>
  <si>
    <t>郭公坪乡垮里村垮里村五组</t>
  </si>
  <si>
    <t>湖南省怀化市麻阳苗族自治县郭公坪乡垮里村五组</t>
  </si>
  <si>
    <t>18692569157</t>
  </si>
  <si>
    <t>31014650631899474</t>
  </si>
  <si>
    <t>433025197206107017</t>
  </si>
  <si>
    <t>40,000.00</t>
  </si>
  <si>
    <t>湖南省怀化市麻阳苗族自治县高村镇龙池家园7栋2单元301号</t>
  </si>
  <si>
    <t>18308665517</t>
  </si>
  <si>
    <t>31014650632556548</t>
  </si>
  <si>
    <t>431226198408166912</t>
  </si>
  <si>
    <t>湖南省怀化市麻阳苗族自治县湖南省麻阳苗族自治县郭公坪乡干硐村七组</t>
  </si>
  <si>
    <t>15058355650</t>
  </si>
  <si>
    <t>31014650638970348</t>
  </si>
  <si>
    <t>431226198607266916</t>
  </si>
  <si>
    <t>郭公坪乡垮里村垮里村二组</t>
  </si>
  <si>
    <t>湖南省怀化市麻阳苗族自治县郭公坪乡垮里村二组</t>
  </si>
  <si>
    <t>13736752615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</si>
</sst>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yyyy\-mm\-dd"/>
  </numFmts>
  <fonts count="29">
    <font>
      <sz val="11"/>
      <color theme="1"/>
      <name val="宋体"/>
      <charset val="134"/>
      <scheme val="minor"/>
    </font>
    <font>
      <sz val="11"/>
      <name val="宋体"/>
      <charset val="134"/>
      <scheme val="minor"/>
    </font>
    <font>
      <b/>
      <sz val="14"/>
      <name val="宋体"/>
      <charset val="134"/>
    </font>
    <font>
      <b/>
      <sz val="14"/>
      <color theme="1"/>
      <name val="宋体"/>
      <charset val="134"/>
    </font>
    <font>
      <sz val="10"/>
      <name val="宋体"/>
      <charset val="134"/>
    </font>
    <font>
      <sz val="10"/>
      <color theme="1"/>
      <name val="宋体"/>
      <charset val="134"/>
      <scheme val="minor"/>
    </font>
    <font>
      <sz val="9"/>
      <color indexed="8"/>
      <name val="宋体"/>
      <charset val="0"/>
    </font>
    <font>
      <sz val="10"/>
      <color indexed="8"/>
      <name val="宋体"/>
      <charset val="0"/>
    </font>
    <font>
      <sz val="9"/>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39">
    <xf numFmtId="0" fontId="0" fillId="0" borderId="0" xfId="0">
      <alignment vertical="center"/>
    </xf>
    <xf numFmtId="176" fontId="0" fillId="0" borderId="0" xfId="0" applyNumberFormat="1">
      <alignment vertical="center"/>
    </xf>
    <xf numFmtId="0" fontId="0" fillId="0" borderId="0" xfId="0" applyFill="1" applyAlignment="1">
      <alignment vertical="center"/>
    </xf>
    <xf numFmtId="0" fontId="0" fillId="0" borderId="0" xfId="0" applyFill="1">
      <alignment vertical="center"/>
    </xf>
    <xf numFmtId="0" fontId="1" fillId="0" borderId="0" xfId="0" applyFont="1" applyFill="1">
      <alignment vertical="center"/>
    </xf>
    <xf numFmtId="0" fontId="0" fillId="0" borderId="0" xfId="0" applyFill="1" applyBorder="1">
      <alignment vertical="center"/>
    </xf>
    <xf numFmtId="0" fontId="0" fillId="0" borderId="0" xfId="0" applyFill="1" applyBorder="1" applyAlignment="1">
      <alignment horizontal="center" vertical="center"/>
    </xf>
    <xf numFmtId="177" fontId="0"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177" fontId="3"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Border="1" applyAlignment="1">
      <alignment horizont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2" xfId="0" applyFont="1" applyFill="1" applyBorder="1" applyAlignment="1">
      <alignment horizontal="center" wrapText="1"/>
    </xf>
    <xf numFmtId="0" fontId="7" fillId="0" borderId="1" xfId="0" applyFont="1" applyFill="1" applyBorder="1" applyAlignment="1">
      <alignment horizontal="center" wrapText="1"/>
    </xf>
    <xf numFmtId="4" fontId="6" fillId="0" borderId="2" xfId="0" applyNumberFormat="1" applyFont="1" applyFill="1" applyBorder="1" applyAlignment="1">
      <alignment horizontal="center" wrapText="1"/>
    </xf>
    <xf numFmtId="178" fontId="6" fillId="0" borderId="2" xfId="0" applyNumberFormat="1" applyFont="1" applyFill="1" applyBorder="1" applyAlignment="1">
      <alignment horizontal="center" wrapText="1"/>
    </xf>
    <xf numFmtId="177" fontId="6" fillId="0" borderId="2" xfId="0" applyNumberFormat="1" applyFont="1" applyFill="1" applyBorder="1" applyAlignment="1">
      <alignment horizontal="center" wrapText="1"/>
    </xf>
    <xf numFmtId="0" fontId="8" fillId="0" borderId="2" xfId="0" applyFont="1" applyFill="1" applyBorder="1" applyAlignment="1">
      <alignment horizontal="center" wrapText="1"/>
    </xf>
    <xf numFmtId="4" fontId="8" fillId="0" borderId="2" xfId="0" applyNumberFormat="1" applyFont="1" applyFill="1" applyBorder="1" applyAlignment="1">
      <alignment horizontal="center" wrapText="1"/>
    </xf>
    <xf numFmtId="177" fontId="8" fillId="0" borderId="2" xfId="0" applyNumberFormat="1" applyFont="1" applyFill="1" applyBorder="1" applyAlignment="1">
      <alignment horizontal="center" wrapText="1"/>
    </xf>
    <xf numFmtId="0" fontId="5" fillId="0" borderId="3" xfId="0" applyFont="1" applyFill="1" applyBorder="1" applyAlignment="1">
      <alignment horizontal="center" vertical="center"/>
    </xf>
    <xf numFmtId="0" fontId="6" fillId="0" borderId="4" xfId="0" applyFont="1" applyFill="1" applyBorder="1" applyAlignment="1">
      <alignment horizontal="center" wrapText="1"/>
    </xf>
    <xf numFmtId="0" fontId="7" fillId="0" borderId="3" xfId="0" applyFont="1" applyFill="1" applyBorder="1" applyAlignment="1">
      <alignment horizontal="center" wrapText="1"/>
    </xf>
    <xf numFmtId="4" fontId="6" fillId="0" borderId="4" xfId="0" applyNumberFormat="1" applyFont="1" applyFill="1" applyBorder="1" applyAlignment="1">
      <alignment horizontal="center" wrapText="1"/>
    </xf>
    <xf numFmtId="178" fontId="6" fillId="0" borderId="4" xfId="0" applyNumberFormat="1" applyFont="1" applyFill="1" applyBorder="1" applyAlignment="1">
      <alignment horizontal="center" wrapText="1"/>
    </xf>
    <xf numFmtId="177" fontId="6" fillId="0" borderId="4" xfId="0" applyNumberFormat="1" applyFont="1" applyFill="1" applyBorder="1" applyAlignment="1">
      <alignment horizontal="center" wrapText="1"/>
    </xf>
    <xf numFmtId="0" fontId="6" fillId="0" borderId="1" xfId="0" applyFont="1" applyFill="1" applyBorder="1" applyAlignment="1">
      <alignment horizontal="center" wrapText="1"/>
    </xf>
    <xf numFmtId="4" fontId="6" fillId="0" borderId="1" xfId="0" applyNumberFormat="1" applyFont="1" applyFill="1" applyBorder="1" applyAlignment="1">
      <alignment horizontal="center" wrapText="1"/>
    </xf>
    <xf numFmtId="178" fontId="6" fillId="0" borderId="1" xfId="0" applyNumberFormat="1" applyFont="1" applyFill="1" applyBorder="1" applyAlignment="1">
      <alignment horizontal="center" wrapText="1"/>
    </xf>
    <xf numFmtId="177" fontId="6" fillId="0" borderId="1" xfId="0" applyNumberFormat="1" applyFont="1" applyFill="1" applyBorder="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7" xfId="49"/>
  </cellStyles>
  <tableStyles count="0" defaultTableStyle="TableStyleMedium2" defaultPivotStyle="PivotStyleLight16"/>
  <colors>
    <mruColors>
      <color rgb="000000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tabSelected="1" workbookViewId="0">
      <selection activeCell="F2" sqref="F$1:F$1048576"/>
    </sheetView>
  </sheetViews>
  <sheetFormatPr defaultColWidth="9" defaultRowHeight="13.5"/>
  <cols>
    <col min="1" max="1" width="4.625" style="6" customWidth="1"/>
    <col min="2" max="2" width="8.375" style="6" customWidth="1"/>
    <col min="3" max="3" width="23.625" style="6" customWidth="1"/>
    <col min="4" max="4" width="9.25" style="6" customWidth="1"/>
    <col min="5" max="6" width="10.125" style="6"/>
    <col min="7" max="7" width="11.25" style="6"/>
    <col min="8" max="8" width="9.875" style="7" customWidth="1"/>
    <col min="9" max="9" width="9" style="6"/>
    <col min="10" max="16384" width="9" style="5"/>
  </cols>
  <sheetData>
    <row r="1" s="2" customFormat="1" ht="24" customHeight="1" spans="1:9">
      <c r="A1" s="8" t="s">
        <v>0</v>
      </c>
      <c r="B1" s="8"/>
      <c r="C1" s="9"/>
      <c r="D1" s="8"/>
      <c r="E1" s="8"/>
      <c r="F1" s="8"/>
      <c r="G1" s="8"/>
      <c r="H1" s="10"/>
      <c r="I1" s="8"/>
    </row>
    <row r="2" s="2" customFormat="1" ht="17" customHeight="1" spans="1:9">
      <c r="A2" s="11" t="s">
        <v>1</v>
      </c>
      <c r="B2" s="12"/>
      <c r="C2" s="13"/>
      <c r="D2" s="14"/>
      <c r="E2" s="14"/>
      <c r="F2" s="14"/>
      <c r="G2" s="14"/>
      <c r="H2" s="15"/>
      <c r="I2" s="14"/>
    </row>
    <row r="3" s="2" customFormat="1" spans="1:9">
      <c r="A3" s="16" t="s">
        <v>2</v>
      </c>
      <c r="B3" s="16" t="s">
        <v>3</v>
      </c>
      <c r="C3" s="17" t="s">
        <v>4</v>
      </c>
      <c r="D3" s="18" t="s">
        <v>5</v>
      </c>
      <c r="E3" s="16" t="s">
        <v>6</v>
      </c>
      <c r="F3" s="16" t="s">
        <v>7</v>
      </c>
      <c r="G3" s="16" t="s">
        <v>8</v>
      </c>
      <c r="H3" s="19" t="s">
        <v>9</v>
      </c>
      <c r="I3" s="16" t="s">
        <v>10</v>
      </c>
    </row>
    <row r="4" s="2" customFormat="1" spans="1:9">
      <c r="A4" s="16"/>
      <c r="B4" s="16"/>
      <c r="C4" s="17"/>
      <c r="D4" s="18"/>
      <c r="E4" s="16"/>
      <c r="F4" s="16"/>
      <c r="G4" s="16"/>
      <c r="H4" s="19"/>
      <c r="I4" s="16" t="s">
        <v>11</v>
      </c>
    </row>
    <row r="5" s="3" customFormat="1" spans="1:9">
      <c r="A5" s="20">
        <v>1</v>
      </c>
      <c r="B5" s="21" t="s">
        <v>12</v>
      </c>
      <c r="C5" s="22" t="s">
        <v>13</v>
      </c>
      <c r="D5" s="23">
        <v>50000</v>
      </c>
      <c r="E5" s="21" t="s">
        <v>14</v>
      </c>
      <c r="F5" s="21" t="s">
        <v>15</v>
      </c>
      <c r="G5" s="24">
        <v>45745</v>
      </c>
      <c r="H5" s="25">
        <v>600.347222222222</v>
      </c>
      <c r="I5" s="21" t="s">
        <v>12</v>
      </c>
    </row>
    <row r="6" s="3" customFormat="1" spans="1:9">
      <c r="A6" s="20">
        <v>2</v>
      </c>
      <c r="B6" s="21" t="s">
        <v>16</v>
      </c>
      <c r="C6" s="22" t="s">
        <v>17</v>
      </c>
      <c r="D6" s="23">
        <v>30000</v>
      </c>
      <c r="E6" s="21" t="s">
        <v>18</v>
      </c>
      <c r="F6" s="21" t="s">
        <v>19</v>
      </c>
      <c r="G6" s="24">
        <v>45745</v>
      </c>
      <c r="H6" s="25">
        <v>360.208333333333</v>
      </c>
      <c r="I6" s="21" t="s">
        <v>16</v>
      </c>
    </row>
    <row r="7" s="3" customFormat="1" spans="1:9">
      <c r="A7" s="20">
        <v>3</v>
      </c>
      <c r="B7" s="21" t="s">
        <v>20</v>
      </c>
      <c r="C7" s="22" t="s">
        <v>21</v>
      </c>
      <c r="D7" s="23">
        <v>50000</v>
      </c>
      <c r="E7" s="21" t="s">
        <v>22</v>
      </c>
      <c r="F7" s="21" t="s">
        <v>23</v>
      </c>
      <c r="G7" s="24">
        <v>45745</v>
      </c>
      <c r="H7" s="25">
        <v>600.347222222222</v>
      </c>
      <c r="I7" s="21" t="s">
        <v>20</v>
      </c>
    </row>
    <row r="8" s="3" customFormat="1" spans="1:9">
      <c r="A8" s="20">
        <v>4</v>
      </c>
      <c r="B8" s="21" t="s">
        <v>24</v>
      </c>
      <c r="C8" s="22" t="s">
        <v>25</v>
      </c>
      <c r="D8" s="23">
        <v>20000</v>
      </c>
      <c r="E8" s="21" t="s">
        <v>26</v>
      </c>
      <c r="F8" s="21" t="s">
        <v>27</v>
      </c>
      <c r="G8" s="24">
        <v>45745</v>
      </c>
      <c r="H8" s="25">
        <v>199.694444444444</v>
      </c>
      <c r="I8" s="21" t="s">
        <v>24</v>
      </c>
    </row>
    <row r="9" s="3" customFormat="1" spans="1:9">
      <c r="A9" s="20">
        <v>5</v>
      </c>
      <c r="B9" s="21" t="s">
        <v>28</v>
      </c>
      <c r="C9" s="22" t="s">
        <v>29</v>
      </c>
      <c r="D9" s="23">
        <v>50000</v>
      </c>
      <c r="E9" s="21" t="s">
        <v>30</v>
      </c>
      <c r="F9" s="21" t="s">
        <v>31</v>
      </c>
      <c r="G9" s="24">
        <v>45745</v>
      </c>
      <c r="H9" s="25">
        <v>461.319444444444</v>
      </c>
      <c r="I9" s="21" t="s">
        <v>28</v>
      </c>
    </row>
    <row r="10" s="3" customFormat="1" spans="1:9">
      <c r="A10" s="20">
        <v>6</v>
      </c>
      <c r="B10" s="21" t="s">
        <v>32</v>
      </c>
      <c r="C10" s="22" t="s">
        <v>25</v>
      </c>
      <c r="D10" s="23">
        <v>50000</v>
      </c>
      <c r="E10" s="21" t="s">
        <v>33</v>
      </c>
      <c r="F10" s="21" t="s">
        <v>34</v>
      </c>
      <c r="G10" s="24">
        <v>45745</v>
      </c>
      <c r="H10" s="25">
        <v>505.555555555556</v>
      </c>
      <c r="I10" s="21" t="s">
        <v>32</v>
      </c>
    </row>
    <row r="11" s="4" customFormat="1" spans="1:9">
      <c r="A11" s="20">
        <v>7</v>
      </c>
      <c r="B11" s="26" t="s">
        <v>35</v>
      </c>
      <c r="C11" s="22" t="s">
        <v>29</v>
      </c>
      <c r="D11" s="27">
        <v>50000</v>
      </c>
      <c r="E11" s="26" t="s">
        <v>36</v>
      </c>
      <c r="F11" s="26" t="s">
        <v>37</v>
      </c>
      <c r="G11" s="24">
        <v>45745</v>
      </c>
      <c r="H11" s="28">
        <v>549.918055555555</v>
      </c>
      <c r="I11" s="26" t="s">
        <v>35</v>
      </c>
    </row>
    <row r="12" s="3" customFormat="1" spans="1:9">
      <c r="A12" s="20">
        <v>8</v>
      </c>
      <c r="B12" s="21" t="s">
        <v>38</v>
      </c>
      <c r="C12" s="22" t="s">
        <v>25</v>
      </c>
      <c r="D12" s="23">
        <v>50000</v>
      </c>
      <c r="E12" s="21" t="s">
        <v>39</v>
      </c>
      <c r="F12" s="21" t="s">
        <v>40</v>
      </c>
      <c r="G12" s="24">
        <v>45745</v>
      </c>
      <c r="H12" s="25">
        <v>492.916666666667</v>
      </c>
      <c r="I12" s="21" t="s">
        <v>38</v>
      </c>
    </row>
    <row r="13" s="3" customFormat="1" spans="1:9">
      <c r="A13" s="20">
        <v>9</v>
      </c>
      <c r="B13" s="21" t="s">
        <v>41</v>
      </c>
      <c r="C13" s="22" t="s">
        <v>42</v>
      </c>
      <c r="D13" s="23">
        <v>50000</v>
      </c>
      <c r="E13" s="21" t="s">
        <v>43</v>
      </c>
      <c r="F13" s="21" t="s">
        <v>44</v>
      </c>
      <c r="G13" s="24">
        <v>45745</v>
      </c>
      <c r="H13" s="25">
        <v>505.555555555556</v>
      </c>
      <c r="I13" s="21" t="s">
        <v>41</v>
      </c>
    </row>
    <row r="14" s="3" customFormat="1" spans="1:9">
      <c r="A14" s="20">
        <v>10</v>
      </c>
      <c r="B14" s="21" t="s">
        <v>45</v>
      </c>
      <c r="C14" s="22" t="s">
        <v>46</v>
      </c>
      <c r="D14" s="23">
        <v>50000</v>
      </c>
      <c r="E14" s="21" t="s">
        <v>43</v>
      </c>
      <c r="F14" s="21" t="s">
        <v>44</v>
      </c>
      <c r="G14" s="24">
        <v>45745</v>
      </c>
      <c r="H14" s="25">
        <v>505.555555555556</v>
      </c>
      <c r="I14" s="21" t="s">
        <v>45</v>
      </c>
    </row>
    <row r="15" s="3" customFormat="1" spans="1:9">
      <c r="A15" s="20">
        <v>11</v>
      </c>
      <c r="B15" s="21" t="s">
        <v>47</v>
      </c>
      <c r="C15" s="22" t="s">
        <v>48</v>
      </c>
      <c r="D15" s="23">
        <v>28000</v>
      </c>
      <c r="E15" s="21" t="s">
        <v>49</v>
      </c>
      <c r="F15" s="21" t="s">
        <v>50</v>
      </c>
      <c r="G15" s="24">
        <v>45745</v>
      </c>
      <c r="H15" s="25">
        <v>276.358911111111</v>
      </c>
      <c r="I15" s="21" t="s">
        <v>47</v>
      </c>
    </row>
    <row r="16" s="3" customFormat="1" spans="1:9">
      <c r="A16" s="20">
        <v>12</v>
      </c>
      <c r="B16" s="21" t="s">
        <v>51</v>
      </c>
      <c r="C16" s="22" t="s">
        <v>21</v>
      </c>
      <c r="D16" s="23">
        <v>30000</v>
      </c>
      <c r="E16" s="21" t="s">
        <v>52</v>
      </c>
      <c r="F16" s="21" t="s">
        <v>53</v>
      </c>
      <c r="G16" s="24">
        <v>45745</v>
      </c>
      <c r="H16" s="25">
        <v>303.333333333333</v>
      </c>
      <c r="I16" s="21" t="s">
        <v>51</v>
      </c>
    </row>
    <row r="17" s="3" customFormat="1" spans="1:9">
      <c r="A17" s="20">
        <v>13</v>
      </c>
      <c r="B17" s="21" t="s">
        <v>54</v>
      </c>
      <c r="C17" s="22" t="s">
        <v>17</v>
      </c>
      <c r="D17" s="23">
        <v>50000</v>
      </c>
      <c r="E17" s="21" t="s">
        <v>55</v>
      </c>
      <c r="F17" s="21" t="s">
        <v>56</v>
      </c>
      <c r="G17" s="24">
        <v>45745</v>
      </c>
      <c r="H17" s="25">
        <v>505.555555555556</v>
      </c>
      <c r="I17" s="21" t="s">
        <v>54</v>
      </c>
    </row>
    <row r="18" s="3" customFormat="1" spans="1:9">
      <c r="A18" s="20">
        <v>14</v>
      </c>
      <c r="B18" s="21" t="s">
        <v>57</v>
      </c>
      <c r="C18" s="22" t="s">
        <v>58</v>
      </c>
      <c r="D18" s="23">
        <v>50000</v>
      </c>
      <c r="E18" s="21" t="s">
        <v>59</v>
      </c>
      <c r="F18" s="21" t="s">
        <v>60</v>
      </c>
      <c r="G18" s="24">
        <v>45745</v>
      </c>
      <c r="H18" s="25">
        <v>492.916666666667</v>
      </c>
      <c r="I18" s="21" t="s">
        <v>57</v>
      </c>
    </row>
    <row r="19" s="3" customFormat="1" spans="1:9">
      <c r="A19" s="20">
        <v>15</v>
      </c>
      <c r="B19" s="21" t="s">
        <v>61</v>
      </c>
      <c r="C19" s="22" t="s">
        <v>17</v>
      </c>
      <c r="D19" s="23">
        <v>50000</v>
      </c>
      <c r="E19" s="21" t="s">
        <v>62</v>
      </c>
      <c r="F19" s="21" t="s">
        <v>63</v>
      </c>
      <c r="G19" s="24">
        <v>45745</v>
      </c>
      <c r="H19" s="25">
        <v>492.916666666667</v>
      </c>
      <c r="I19" s="21" t="s">
        <v>61</v>
      </c>
    </row>
    <row r="20" s="3" customFormat="1" spans="1:9">
      <c r="A20" s="20">
        <v>16</v>
      </c>
      <c r="B20" s="21" t="s">
        <v>64</v>
      </c>
      <c r="C20" s="22" t="s">
        <v>46</v>
      </c>
      <c r="D20" s="23">
        <v>50000</v>
      </c>
      <c r="E20" s="21" t="s">
        <v>62</v>
      </c>
      <c r="F20" s="21" t="s">
        <v>63</v>
      </c>
      <c r="G20" s="24">
        <v>45745</v>
      </c>
      <c r="H20" s="25">
        <v>492.916666666667</v>
      </c>
      <c r="I20" s="21" t="s">
        <v>64</v>
      </c>
    </row>
    <row r="21" s="3" customFormat="1" spans="1:9">
      <c r="A21" s="20">
        <v>17</v>
      </c>
      <c r="B21" s="21" t="s">
        <v>65</v>
      </c>
      <c r="C21" s="22" t="s">
        <v>46</v>
      </c>
      <c r="D21" s="23">
        <v>50000</v>
      </c>
      <c r="E21" s="21" t="s">
        <v>62</v>
      </c>
      <c r="F21" s="21" t="s">
        <v>63</v>
      </c>
      <c r="G21" s="24">
        <v>45745</v>
      </c>
      <c r="H21" s="25">
        <v>492.916666666667</v>
      </c>
      <c r="I21" s="21" t="s">
        <v>65</v>
      </c>
    </row>
    <row r="22" s="3" customFormat="1" spans="1:9">
      <c r="A22" s="20">
        <v>18</v>
      </c>
      <c r="B22" s="21" t="s">
        <v>66</v>
      </c>
      <c r="C22" s="22" t="s">
        <v>25</v>
      </c>
      <c r="D22" s="23">
        <v>50000</v>
      </c>
      <c r="E22" s="21" t="s">
        <v>62</v>
      </c>
      <c r="F22" s="21" t="s">
        <v>63</v>
      </c>
      <c r="G22" s="24">
        <v>45745</v>
      </c>
      <c r="H22" s="25">
        <v>492.916666666667</v>
      </c>
      <c r="I22" s="21" t="s">
        <v>66</v>
      </c>
    </row>
    <row r="23" s="3" customFormat="1" spans="1:9">
      <c r="A23" s="20">
        <v>19</v>
      </c>
      <c r="B23" s="21" t="s">
        <v>67</v>
      </c>
      <c r="C23" s="22" t="s">
        <v>17</v>
      </c>
      <c r="D23" s="23">
        <v>50000</v>
      </c>
      <c r="E23" s="21" t="s">
        <v>62</v>
      </c>
      <c r="F23" s="21" t="s">
        <v>63</v>
      </c>
      <c r="G23" s="24">
        <v>45745</v>
      </c>
      <c r="H23" s="25">
        <v>492.916666666667</v>
      </c>
      <c r="I23" s="21" t="s">
        <v>67</v>
      </c>
    </row>
    <row r="24" s="3" customFormat="1" spans="1:9">
      <c r="A24" s="20">
        <v>20</v>
      </c>
      <c r="B24" s="21" t="s">
        <v>68</v>
      </c>
      <c r="C24" s="22" t="s">
        <v>46</v>
      </c>
      <c r="D24" s="23">
        <v>50000</v>
      </c>
      <c r="E24" s="21" t="s">
        <v>62</v>
      </c>
      <c r="F24" s="21" t="s">
        <v>63</v>
      </c>
      <c r="G24" s="24">
        <v>45745</v>
      </c>
      <c r="H24" s="25">
        <v>492.916666666667</v>
      </c>
      <c r="I24" s="21" t="s">
        <v>68</v>
      </c>
    </row>
    <row r="25" s="3" customFormat="1" spans="1:9">
      <c r="A25" s="20">
        <v>21</v>
      </c>
      <c r="B25" s="21" t="s">
        <v>69</v>
      </c>
      <c r="C25" s="22" t="s">
        <v>17</v>
      </c>
      <c r="D25" s="23">
        <v>50000</v>
      </c>
      <c r="E25" s="21" t="s">
        <v>62</v>
      </c>
      <c r="F25" s="21" t="s">
        <v>63</v>
      </c>
      <c r="G25" s="24">
        <v>45745</v>
      </c>
      <c r="H25" s="25">
        <v>492.916666666667</v>
      </c>
      <c r="I25" s="21" t="s">
        <v>69</v>
      </c>
    </row>
    <row r="26" s="3" customFormat="1" spans="1:9">
      <c r="A26" s="20">
        <v>22</v>
      </c>
      <c r="B26" s="21" t="s">
        <v>70</v>
      </c>
      <c r="C26" s="22" t="s">
        <v>25</v>
      </c>
      <c r="D26" s="23">
        <v>50000</v>
      </c>
      <c r="E26" s="21" t="s">
        <v>62</v>
      </c>
      <c r="F26" s="21" t="s">
        <v>63</v>
      </c>
      <c r="G26" s="24">
        <v>45745</v>
      </c>
      <c r="H26" s="25">
        <v>492.916666666667</v>
      </c>
      <c r="I26" s="21" t="s">
        <v>70</v>
      </c>
    </row>
    <row r="27" s="3" customFormat="1" spans="1:9">
      <c r="A27" s="20">
        <v>23</v>
      </c>
      <c r="B27" s="21" t="s">
        <v>71</v>
      </c>
      <c r="C27" s="22" t="s">
        <v>72</v>
      </c>
      <c r="D27" s="23">
        <v>50000</v>
      </c>
      <c r="E27" s="21" t="s">
        <v>73</v>
      </c>
      <c r="F27" s="21" t="s">
        <v>74</v>
      </c>
      <c r="G27" s="24">
        <v>45745</v>
      </c>
      <c r="H27" s="25">
        <v>492.916666666667</v>
      </c>
      <c r="I27" s="21" t="s">
        <v>71</v>
      </c>
    </row>
    <row r="28" s="3" customFormat="1" spans="1:9">
      <c r="A28" s="20">
        <v>24</v>
      </c>
      <c r="B28" s="21" t="s">
        <v>75</v>
      </c>
      <c r="C28" s="22" t="s">
        <v>17</v>
      </c>
      <c r="D28" s="23">
        <v>50000</v>
      </c>
      <c r="E28" s="21" t="s">
        <v>73</v>
      </c>
      <c r="F28" s="21" t="s">
        <v>74</v>
      </c>
      <c r="G28" s="24">
        <v>45745</v>
      </c>
      <c r="H28" s="25">
        <v>492.916666666667</v>
      </c>
      <c r="I28" s="21" t="s">
        <v>75</v>
      </c>
    </row>
    <row r="29" s="3" customFormat="1" spans="1:9">
      <c r="A29" s="20">
        <v>25</v>
      </c>
      <c r="B29" s="21" t="s">
        <v>76</v>
      </c>
      <c r="C29" s="22" t="s">
        <v>17</v>
      </c>
      <c r="D29" s="23">
        <v>50000</v>
      </c>
      <c r="E29" s="21" t="s">
        <v>77</v>
      </c>
      <c r="F29" s="21" t="s">
        <v>78</v>
      </c>
      <c r="G29" s="24">
        <v>45745</v>
      </c>
      <c r="H29" s="25">
        <v>492.916666666667</v>
      </c>
      <c r="I29" s="21" t="s">
        <v>76</v>
      </c>
    </row>
    <row r="30" s="3" customFormat="1" spans="1:9">
      <c r="A30" s="20">
        <v>26</v>
      </c>
      <c r="B30" s="21" t="s">
        <v>79</v>
      </c>
      <c r="C30" s="22" t="s">
        <v>17</v>
      </c>
      <c r="D30" s="23">
        <v>50000</v>
      </c>
      <c r="E30" s="21" t="s">
        <v>80</v>
      </c>
      <c r="F30" s="21" t="s">
        <v>81</v>
      </c>
      <c r="G30" s="24">
        <v>45745</v>
      </c>
      <c r="H30" s="25">
        <v>492.916666666667</v>
      </c>
      <c r="I30" s="21" t="s">
        <v>79</v>
      </c>
    </row>
    <row r="31" s="3" customFormat="1" spans="1:9">
      <c r="A31" s="20">
        <v>27</v>
      </c>
      <c r="B31" s="21" t="s">
        <v>82</v>
      </c>
      <c r="C31" s="22" t="s">
        <v>83</v>
      </c>
      <c r="D31" s="23">
        <v>50000</v>
      </c>
      <c r="E31" s="21" t="s">
        <v>84</v>
      </c>
      <c r="F31" s="21" t="s">
        <v>85</v>
      </c>
      <c r="G31" s="24">
        <v>45745</v>
      </c>
      <c r="H31" s="25">
        <v>492.916666666667</v>
      </c>
      <c r="I31" s="21" t="s">
        <v>82</v>
      </c>
    </row>
    <row r="32" s="3" customFormat="1" spans="1:9">
      <c r="A32" s="20">
        <v>28</v>
      </c>
      <c r="B32" s="21" t="s">
        <v>86</v>
      </c>
      <c r="C32" s="22" t="s">
        <v>48</v>
      </c>
      <c r="D32" s="23">
        <v>30000</v>
      </c>
      <c r="E32" s="21" t="s">
        <v>87</v>
      </c>
      <c r="F32" s="21" t="s">
        <v>88</v>
      </c>
      <c r="G32" s="24">
        <v>45745</v>
      </c>
      <c r="H32" s="25">
        <v>295.75</v>
      </c>
      <c r="I32" s="21" t="s">
        <v>86</v>
      </c>
    </row>
    <row r="33" s="3" customFormat="1" spans="1:9">
      <c r="A33" s="20">
        <v>29</v>
      </c>
      <c r="B33" s="21" t="s">
        <v>89</v>
      </c>
      <c r="C33" s="22" t="s">
        <v>17</v>
      </c>
      <c r="D33" s="23">
        <v>50000</v>
      </c>
      <c r="E33" s="21" t="s">
        <v>90</v>
      </c>
      <c r="F33" s="21" t="s">
        <v>91</v>
      </c>
      <c r="G33" s="24">
        <v>45745</v>
      </c>
      <c r="H33" s="25">
        <v>492.916666666667</v>
      </c>
      <c r="I33" s="21" t="s">
        <v>89</v>
      </c>
    </row>
    <row r="34" s="3" customFormat="1" spans="1:9">
      <c r="A34" s="20">
        <v>30</v>
      </c>
      <c r="B34" s="21" t="s">
        <v>92</v>
      </c>
      <c r="C34" s="22" t="s">
        <v>17</v>
      </c>
      <c r="D34" s="23">
        <v>50000</v>
      </c>
      <c r="E34" s="21" t="s">
        <v>93</v>
      </c>
      <c r="F34" s="21" t="s">
        <v>94</v>
      </c>
      <c r="G34" s="24">
        <v>45745</v>
      </c>
      <c r="H34" s="25">
        <v>492.916666666667</v>
      </c>
      <c r="I34" s="21" t="s">
        <v>92</v>
      </c>
    </row>
    <row r="35" s="3" customFormat="1" spans="1:9">
      <c r="A35" s="20">
        <v>31</v>
      </c>
      <c r="B35" s="21" t="s">
        <v>95</v>
      </c>
      <c r="C35" s="22" t="s">
        <v>48</v>
      </c>
      <c r="D35" s="23">
        <v>50000</v>
      </c>
      <c r="E35" s="21" t="s">
        <v>96</v>
      </c>
      <c r="F35" s="21" t="s">
        <v>97</v>
      </c>
      <c r="G35" s="24">
        <v>45745</v>
      </c>
      <c r="H35" s="25">
        <v>461.319444444444</v>
      </c>
      <c r="I35" s="21" t="s">
        <v>95</v>
      </c>
    </row>
    <row r="36" s="3" customFormat="1" spans="1:9">
      <c r="A36" s="20">
        <v>32</v>
      </c>
      <c r="B36" s="21" t="s">
        <v>98</v>
      </c>
      <c r="C36" s="22" t="s">
        <v>72</v>
      </c>
      <c r="D36" s="23">
        <v>50000</v>
      </c>
      <c r="E36" s="21" t="s">
        <v>99</v>
      </c>
      <c r="F36" s="21" t="s">
        <v>100</v>
      </c>
      <c r="G36" s="24">
        <v>45745</v>
      </c>
      <c r="H36" s="25">
        <v>461.319444444444</v>
      </c>
      <c r="I36" s="21" t="s">
        <v>98</v>
      </c>
    </row>
    <row r="37" s="3" customFormat="1" spans="1:9">
      <c r="A37" s="20">
        <v>33</v>
      </c>
      <c r="B37" s="21" t="s">
        <v>101</v>
      </c>
      <c r="C37" s="22" t="s">
        <v>29</v>
      </c>
      <c r="D37" s="23">
        <v>50000</v>
      </c>
      <c r="E37" s="21" t="s">
        <v>102</v>
      </c>
      <c r="F37" s="21" t="s">
        <v>103</v>
      </c>
      <c r="G37" s="24">
        <v>45745</v>
      </c>
      <c r="H37" s="25">
        <v>461.319444444444</v>
      </c>
      <c r="I37" s="21" t="s">
        <v>101</v>
      </c>
    </row>
    <row r="38" s="3" customFormat="1" spans="1:9">
      <c r="A38" s="20">
        <v>34</v>
      </c>
      <c r="B38" s="21" t="s">
        <v>104</v>
      </c>
      <c r="C38" s="22" t="s">
        <v>17</v>
      </c>
      <c r="D38" s="23">
        <v>50000</v>
      </c>
      <c r="E38" s="21" t="s">
        <v>105</v>
      </c>
      <c r="F38" s="21" t="s">
        <v>106</v>
      </c>
      <c r="G38" s="24">
        <v>45745</v>
      </c>
      <c r="H38" s="25">
        <v>448.680555555556</v>
      </c>
      <c r="I38" s="21" t="s">
        <v>104</v>
      </c>
    </row>
    <row r="39" s="3" customFormat="1" spans="1:9">
      <c r="A39" s="20">
        <v>35</v>
      </c>
      <c r="B39" s="21" t="s">
        <v>107</v>
      </c>
      <c r="C39" s="22" t="s">
        <v>29</v>
      </c>
      <c r="D39" s="23">
        <v>50000</v>
      </c>
      <c r="E39" s="21" t="s">
        <v>105</v>
      </c>
      <c r="F39" s="21" t="s">
        <v>106</v>
      </c>
      <c r="G39" s="24">
        <v>45745</v>
      </c>
      <c r="H39" s="25">
        <v>448.680555555556</v>
      </c>
      <c r="I39" s="21" t="s">
        <v>107</v>
      </c>
    </row>
    <row r="40" s="3" customFormat="1" spans="1:9">
      <c r="A40" s="20">
        <v>36</v>
      </c>
      <c r="B40" s="21" t="s">
        <v>108</v>
      </c>
      <c r="C40" s="22" t="s">
        <v>29</v>
      </c>
      <c r="D40" s="23">
        <v>50000</v>
      </c>
      <c r="E40" s="21" t="s">
        <v>109</v>
      </c>
      <c r="F40" s="21" t="s">
        <v>110</v>
      </c>
      <c r="G40" s="24">
        <v>45745</v>
      </c>
      <c r="H40" s="25">
        <v>448.680555555556</v>
      </c>
      <c r="I40" s="21" t="s">
        <v>108</v>
      </c>
    </row>
    <row r="41" s="3" customFormat="1" spans="1:9">
      <c r="A41" s="20">
        <v>37</v>
      </c>
      <c r="B41" s="21" t="s">
        <v>111</v>
      </c>
      <c r="C41" s="22" t="s">
        <v>112</v>
      </c>
      <c r="D41" s="23">
        <v>50000</v>
      </c>
      <c r="E41" s="21" t="s">
        <v>113</v>
      </c>
      <c r="F41" s="21" t="s">
        <v>114</v>
      </c>
      <c r="G41" s="24">
        <v>45745</v>
      </c>
      <c r="H41" s="25">
        <v>417.083333333333</v>
      </c>
      <c r="I41" s="21" t="s">
        <v>111</v>
      </c>
    </row>
    <row r="42" s="3" customFormat="1" spans="1:9">
      <c r="A42" s="20">
        <v>38</v>
      </c>
      <c r="B42" s="21" t="s">
        <v>115</v>
      </c>
      <c r="C42" s="22" t="s">
        <v>17</v>
      </c>
      <c r="D42" s="23">
        <v>50000</v>
      </c>
      <c r="E42" s="21" t="s">
        <v>113</v>
      </c>
      <c r="F42" s="21" t="s">
        <v>114</v>
      </c>
      <c r="G42" s="24">
        <v>45745</v>
      </c>
      <c r="H42" s="25">
        <v>417.083333333333</v>
      </c>
      <c r="I42" s="21" t="s">
        <v>115</v>
      </c>
    </row>
    <row r="43" s="3" customFormat="1" spans="1:9">
      <c r="A43" s="20">
        <v>39</v>
      </c>
      <c r="B43" s="21" t="s">
        <v>116</v>
      </c>
      <c r="C43" s="22" t="s">
        <v>29</v>
      </c>
      <c r="D43" s="23">
        <v>50000</v>
      </c>
      <c r="E43" s="21" t="s">
        <v>117</v>
      </c>
      <c r="F43" s="21" t="s">
        <v>118</v>
      </c>
      <c r="G43" s="24">
        <v>45745</v>
      </c>
      <c r="H43" s="25">
        <v>417.083333333333</v>
      </c>
      <c r="I43" s="21" t="s">
        <v>116</v>
      </c>
    </row>
    <row r="44" s="3" customFormat="1" spans="1:9">
      <c r="A44" s="20">
        <v>40</v>
      </c>
      <c r="B44" s="21" t="s">
        <v>119</v>
      </c>
      <c r="C44" s="22" t="s">
        <v>46</v>
      </c>
      <c r="D44" s="23">
        <v>50000</v>
      </c>
      <c r="E44" s="21" t="s">
        <v>120</v>
      </c>
      <c r="F44" s="21" t="s">
        <v>121</v>
      </c>
      <c r="G44" s="24">
        <v>45745</v>
      </c>
      <c r="H44" s="25">
        <v>417.083333333333</v>
      </c>
      <c r="I44" s="21" t="s">
        <v>119</v>
      </c>
    </row>
    <row r="45" s="3" customFormat="1" spans="1:9">
      <c r="A45" s="20">
        <v>41</v>
      </c>
      <c r="B45" s="21" t="s">
        <v>122</v>
      </c>
      <c r="C45" s="22" t="s">
        <v>58</v>
      </c>
      <c r="D45" s="23">
        <v>50000</v>
      </c>
      <c r="E45" s="21" t="s">
        <v>123</v>
      </c>
      <c r="F45" s="21" t="s">
        <v>124</v>
      </c>
      <c r="G45" s="24">
        <v>45745</v>
      </c>
      <c r="H45" s="25">
        <v>417.083333333333</v>
      </c>
      <c r="I45" s="21" t="s">
        <v>122</v>
      </c>
    </row>
    <row r="46" s="3" customFormat="1" spans="1:9">
      <c r="A46" s="29">
        <v>42</v>
      </c>
      <c r="B46" s="30" t="s">
        <v>125</v>
      </c>
      <c r="C46" s="31" t="s">
        <v>29</v>
      </c>
      <c r="D46" s="32">
        <v>50000</v>
      </c>
      <c r="E46" s="30" t="s">
        <v>126</v>
      </c>
      <c r="F46" s="30" t="s">
        <v>127</v>
      </c>
      <c r="G46" s="33">
        <v>45745</v>
      </c>
      <c r="H46" s="34">
        <v>417.083333333333</v>
      </c>
      <c r="I46" s="30" t="s">
        <v>125</v>
      </c>
    </row>
    <row r="47" s="3" customFormat="1" spans="1:9">
      <c r="A47" s="20">
        <v>43</v>
      </c>
      <c r="B47" s="35" t="s">
        <v>128</v>
      </c>
      <c r="C47" s="22" t="s">
        <v>58</v>
      </c>
      <c r="D47" s="36">
        <v>50000</v>
      </c>
      <c r="E47" s="35" t="s">
        <v>129</v>
      </c>
      <c r="F47" s="35" t="s">
        <v>130</v>
      </c>
      <c r="G47" s="37">
        <v>45745</v>
      </c>
      <c r="H47" s="38">
        <v>417.083333333333</v>
      </c>
      <c r="I47" s="35" t="s">
        <v>128</v>
      </c>
    </row>
    <row r="48" s="3" customFormat="1" spans="1:9">
      <c r="A48" s="20">
        <v>44</v>
      </c>
      <c r="B48" s="35" t="s">
        <v>131</v>
      </c>
      <c r="C48" s="22" t="s">
        <v>17</v>
      </c>
      <c r="D48" s="36">
        <v>30000</v>
      </c>
      <c r="E48" s="35" t="s">
        <v>132</v>
      </c>
      <c r="F48" s="35" t="s">
        <v>133</v>
      </c>
      <c r="G48" s="37">
        <v>45745</v>
      </c>
      <c r="H48" s="38">
        <v>250.25</v>
      </c>
      <c r="I48" s="35" t="s">
        <v>131</v>
      </c>
    </row>
    <row r="49" s="3" customFormat="1" spans="1:9">
      <c r="A49" s="20">
        <v>45</v>
      </c>
      <c r="B49" s="35" t="s">
        <v>134</v>
      </c>
      <c r="C49" s="22" t="s">
        <v>112</v>
      </c>
      <c r="D49" s="36">
        <v>40000</v>
      </c>
      <c r="E49" s="35" t="s">
        <v>135</v>
      </c>
      <c r="F49" s="35" t="s">
        <v>136</v>
      </c>
      <c r="G49" s="37">
        <v>45745</v>
      </c>
      <c r="H49" s="38">
        <v>333.666666666667</v>
      </c>
      <c r="I49" s="35" t="s">
        <v>134</v>
      </c>
    </row>
    <row r="50" s="5" customFormat="1" spans="1:9">
      <c r="A50" s="20">
        <v>46</v>
      </c>
      <c r="B50" s="35" t="s">
        <v>137</v>
      </c>
      <c r="C50" s="22" t="s">
        <v>48</v>
      </c>
      <c r="D50" s="36">
        <v>40000</v>
      </c>
      <c r="E50" s="35" t="s">
        <v>138</v>
      </c>
      <c r="F50" s="35" t="s">
        <v>139</v>
      </c>
      <c r="G50" s="37">
        <v>45745</v>
      </c>
      <c r="H50" s="38">
        <v>242</v>
      </c>
      <c r="I50" s="35" t="s">
        <v>137</v>
      </c>
    </row>
    <row r="51" s="5" customFormat="1" spans="1:9">
      <c r="A51" s="20">
        <v>47</v>
      </c>
      <c r="B51" s="35" t="s">
        <v>140</v>
      </c>
      <c r="C51" s="22" t="s">
        <v>17</v>
      </c>
      <c r="D51" s="36">
        <v>50000</v>
      </c>
      <c r="E51" s="35" t="s">
        <v>141</v>
      </c>
      <c r="F51" s="35" t="s">
        <v>142</v>
      </c>
      <c r="G51" s="37">
        <v>45745</v>
      </c>
      <c r="H51" s="38">
        <v>417.083333333333</v>
      </c>
      <c r="I51" s="35" t="s">
        <v>140</v>
      </c>
    </row>
    <row r="52" spans="4:8">
      <c r="D52" s="6">
        <f>SUM(D5:D51)</f>
        <v>2198000</v>
      </c>
      <c r="H52" s="7">
        <f>SUM(H5:H51)</f>
        <v>20941.6658555556</v>
      </c>
    </row>
  </sheetData>
  <mergeCells count="10">
    <mergeCell ref="A1:I1"/>
    <mergeCell ref="A2:B2"/>
    <mergeCell ref="A3:A4"/>
    <mergeCell ref="B3:B4"/>
    <mergeCell ref="C3:C4"/>
    <mergeCell ref="D3:D4"/>
    <mergeCell ref="E3:E4"/>
    <mergeCell ref="F3:F4"/>
    <mergeCell ref="G3:G4"/>
    <mergeCell ref="H3:H4"/>
  </mergeCells>
  <pageMargins left="0.751388888888889" right="0.751388888888889" top="1" bottom="1" header="0.5" footer="0.5"/>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9"/>
  <sheetViews>
    <sheetView workbookViewId="0">
      <selection activeCell="B44" sqref="$A44:$XFD44"/>
    </sheetView>
  </sheetViews>
  <sheetFormatPr defaultColWidth="9" defaultRowHeight="13.5"/>
  <cols>
    <col min="1" max="1" width="19.375" customWidth="1"/>
    <col min="2" max="2" width="8.875" customWidth="1"/>
    <col min="3" max="3" width="20.375" customWidth="1"/>
    <col min="4" max="5" width="10.375" customWidth="1"/>
    <col min="6" max="9" width="11.5" customWidth="1"/>
    <col min="10" max="13" width="17.25" customWidth="1"/>
    <col min="14" max="14" width="19.375" customWidth="1"/>
    <col min="15" max="15" width="10.875" customWidth="1"/>
    <col min="16" max="16" width="29.625" customWidth="1"/>
    <col min="17" max="17" width="69.125" customWidth="1"/>
    <col min="18" max="18" width="12.625" customWidth="1"/>
  </cols>
  <sheetData>
    <row r="1" spans="1:18">
      <c r="A1" t="s">
        <v>143</v>
      </c>
      <c r="B1" t="s">
        <v>144</v>
      </c>
      <c r="C1" t="s">
        <v>145</v>
      </c>
      <c r="D1" t="s">
        <v>146</v>
      </c>
      <c r="E1" t="s">
        <v>5</v>
      </c>
      <c r="F1" t="s">
        <v>147</v>
      </c>
      <c r="G1" t="s">
        <v>148</v>
      </c>
      <c r="H1" t="s">
        <v>7</v>
      </c>
      <c r="I1" t="s">
        <v>149</v>
      </c>
      <c r="J1" t="s">
        <v>150</v>
      </c>
      <c r="K1" t="s">
        <v>151</v>
      </c>
      <c r="L1" t="s">
        <v>152</v>
      </c>
      <c r="M1" t="s">
        <v>153</v>
      </c>
      <c r="O1" t="s">
        <v>154</v>
      </c>
      <c r="P1" t="s">
        <v>155</v>
      </c>
      <c r="Q1" t="s">
        <v>156</v>
      </c>
      <c r="R1" t="s">
        <v>157</v>
      </c>
    </row>
    <row r="2" spans="1:18">
      <c r="A2" t="s">
        <v>158</v>
      </c>
      <c r="B2" t="s">
        <v>159</v>
      </c>
      <c r="C2" t="s">
        <v>160</v>
      </c>
      <c r="D2" t="s">
        <v>161</v>
      </c>
      <c r="E2" t="s">
        <v>161</v>
      </c>
      <c r="F2" t="s">
        <v>162</v>
      </c>
      <c r="G2" t="s">
        <v>163</v>
      </c>
      <c r="H2" t="s">
        <v>164</v>
      </c>
      <c r="I2" t="s">
        <v>165</v>
      </c>
      <c r="J2" t="s">
        <v>166</v>
      </c>
      <c r="K2">
        <f>J2/360*E2/100</f>
        <v>4.79166666666667</v>
      </c>
      <c r="L2">
        <v>91</v>
      </c>
      <c r="M2" s="1">
        <f>K2*L2</f>
        <v>436.041666666667</v>
      </c>
      <c r="N2" t="e">
        <f>VLOOKUP(C2,#REF!,2,0)</f>
        <v>#REF!</v>
      </c>
      <c r="O2" t="s">
        <v>167</v>
      </c>
      <c r="P2" t="s">
        <v>168</v>
      </c>
      <c r="Q2" t="s">
        <v>169</v>
      </c>
      <c r="R2" t="s">
        <v>170</v>
      </c>
    </row>
    <row r="3" spans="1:18">
      <c r="A3" t="s">
        <v>171</v>
      </c>
      <c r="B3" t="s">
        <v>12</v>
      </c>
      <c r="C3" t="s">
        <v>172</v>
      </c>
      <c r="D3" t="s">
        <v>161</v>
      </c>
      <c r="E3" t="s">
        <v>161</v>
      </c>
      <c r="F3" t="s">
        <v>14</v>
      </c>
      <c r="G3" t="s">
        <v>173</v>
      </c>
      <c r="H3" t="s">
        <v>15</v>
      </c>
      <c r="I3" t="s">
        <v>174</v>
      </c>
      <c r="J3" t="s">
        <v>175</v>
      </c>
      <c r="K3">
        <f t="shared" ref="K3:K49" si="0">J3/360*E3/100</f>
        <v>6.59722222222222</v>
      </c>
      <c r="L3">
        <v>91</v>
      </c>
      <c r="M3" s="1">
        <f t="shared" ref="M3:M49" si="1">K3*L3</f>
        <v>600.347222222222</v>
      </c>
      <c r="N3" t="e">
        <f>VLOOKUP(C3,#REF!,2,0)</f>
        <v>#REF!</v>
      </c>
      <c r="O3" t="s">
        <v>167</v>
      </c>
      <c r="P3" t="s">
        <v>176</v>
      </c>
      <c r="Q3" t="s">
        <v>177</v>
      </c>
      <c r="R3" t="s">
        <v>178</v>
      </c>
    </row>
    <row r="4" spans="1:18">
      <c r="A4" t="s">
        <v>179</v>
      </c>
      <c r="B4" t="s">
        <v>16</v>
      </c>
      <c r="C4" t="s">
        <v>180</v>
      </c>
      <c r="D4" t="s">
        <v>181</v>
      </c>
      <c r="E4" t="s">
        <v>181</v>
      </c>
      <c r="F4" t="s">
        <v>18</v>
      </c>
      <c r="G4" t="s">
        <v>182</v>
      </c>
      <c r="H4" t="s">
        <v>19</v>
      </c>
      <c r="I4" t="s">
        <v>183</v>
      </c>
      <c r="J4" t="s">
        <v>175</v>
      </c>
      <c r="K4">
        <f t="shared" si="0"/>
        <v>3.95833333333333</v>
      </c>
      <c r="L4">
        <v>91</v>
      </c>
      <c r="M4" s="1">
        <f t="shared" si="1"/>
        <v>360.208333333333</v>
      </c>
      <c r="N4" t="e">
        <f>VLOOKUP(C4,#REF!,2,0)</f>
        <v>#REF!</v>
      </c>
      <c r="O4" t="s">
        <v>167</v>
      </c>
      <c r="P4" t="s">
        <v>184</v>
      </c>
      <c r="Q4" t="s">
        <v>185</v>
      </c>
      <c r="R4" t="s">
        <v>186</v>
      </c>
    </row>
    <row r="5" spans="1:18">
      <c r="A5" t="s">
        <v>187</v>
      </c>
      <c r="B5" t="s">
        <v>20</v>
      </c>
      <c r="C5" t="s">
        <v>188</v>
      </c>
      <c r="D5" t="s">
        <v>161</v>
      </c>
      <c r="E5" t="s">
        <v>161</v>
      </c>
      <c r="F5" t="s">
        <v>22</v>
      </c>
      <c r="G5" t="s">
        <v>189</v>
      </c>
      <c r="H5" t="s">
        <v>23</v>
      </c>
      <c r="I5" t="s">
        <v>183</v>
      </c>
      <c r="J5" t="s">
        <v>175</v>
      </c>
      <c r="K5">
        <f t="shared" si="0"/>
        <v>6.59722222222222</v>
      </c>
      <c r="L5">
        <v>91</v>
      </c>
      <c r="M5" s="1">
        <f t="shared" si="1"/>
        <v>600.347222222222</v>
      </c>
      <c r="N5" t="e">
        <f>VLOOKUP(C5,#REF!,2,0)</f>
        <v>#REF!</v>
      </c>
      <c r="O5" t="s">
        <v>167</v>
      </c>
      <c r="P5" t="s">
        <v>190</v>
      </c>
      <c r="Q5" t="s">
        <v>191</v>
      </c>
      <c r="R5" t="s">
        <v>192</v>
      </c>
    </row>
    <row r="6" spans="1:18">
      <c r="A6" t="s">
        <v>193</v>
      </c>
      <c r="B6" t="s">
        <v>24</v>
      </c>
      <c r="C6" t="s">
        <v>194</v>
      </c>
      <c r="D6" t="s">
        <v>195</v>
      </c>
      <c r="E6" t="s">
        <v>195</v>
      </c>
      <c r="F6" t="s">
        <v>26</v>
      </c>
      <c r="G6" t="s">
        <v>196</v>
      </c>
      <c r="H6" t="s">
        <v>27</v>
      </c>
      <c r="I6" t="s">
        <v>174</v>
      </c>
      <c r="J6" t="s">
        <v>197</v>
      </c>
      <c r="K6">
        <f t="shared" si="0"/>
        <v>2.19444444444444</v>
      </c>
      <c r="L6">
        <v>91</v>
      </c>
      <c r="M6" s="1">
        <f t="shared" si="1"/>
        <v>199.694444444444</v>
      </c>
      <c r="N6" t="e">
        <f>VLOOKUP(C6,#REF!,2,0)</f>
        <v>#REF!</v>
      </c>
      <c r="O6" t="s">
        <v>167</v>
      </c>
      <c r="P6" t="s">
        <v>198</v>
      </c>
      <c r="Q6" t="s">
        <v>199</v>
      </c>
      <c r="R6" t="s">
        <v>200</v>
      </c>
    </row>
    <row r="7" spans="1:18">
      <c r="A7" t="s">
        <v>201</v>
      </c>
      <c r="B7" t="s">
        <v>28</v>
      </c>
      <c r="C7" t="s">
        <v>202</v>
      </c>
      <c r="D7" t="s">
        <v>161</v>
      </c>
      <c r="E7" t="s">
        <v>161</v>
      </c>
      <c r="F7" t="s">
        <v>30</v>
      </c>
      <c r="G7" t="s">
        <v>163</v>
      </c>
      <c r="H7" t="s">
        <v>31</v>
      </c>
      <c r="I7" t="s">
        <v>174</v>
      </c>
      <c r="J7" t="s">
        <v>203</v>
      </c>
      <c r="K7">
        <f t="shared" si="0"/>
        <v>5.06944444444444</v>
      </c>
      <c r="L7">
        <v>91</v>
      </c>
      <c r="M7" s="1">
        <f t="shared" si="1"/>
        <v>461.319444444444</v>
      </c>
      <c r="N7" t="e">
        <f>VLOOKUP(C7,#REF!,2,0)</f>
        <v>#REF!</v>
      </c>
      <c r="O7" t="s">
        <v>204</v>
      </c>
      <c r="P7" t="s">
        <v>205</v>
      </c>
      <c r="Q7" t="s">
        <v>206</v>
      </c>
      <c r="R7" t="s">
        <v>207</v>
      </c>
    </row>
    <row r="8" spans="1:18">
      <c r="A8" t="s">
        <v>208</v>
      </c>
      <c r="B8" t="s">
        <v>32</v>
      </c>
      <c r="C8" t="s">
        <v>209</v>
      </c>
      <c r="D8" t="s">
        <v>161</v>
      </c>
      <c r="E8" t="s">
        <v>161</v>
      </c>
      <c r="F8" t="s">
        <v>33</v>
      </c>
      <c r="G8" t="s">
        <v>163</v>
      </c>
      <c r="H8" t="s">
        <v>34</v>
      </c>
      <c r="I8" t="s">
        <v>210</v>
      </c>
      <c r="J8" t="s">
        <v>211</v>
      </c>
      <c r="K8">
        <f t="shared" si="0"/>
        <v>5.55555555555556</v>
      </c>
      <c r="L8">
        <v>91</v>
      </c>
      <c r="M8" s="1">
        <f t="shared" si="1"/>
        <v>505.555555555556</v>
      </c>
      <c r="N8" t="e">
        <f>VLOOKUP(C8,#REF!,2,0)</f>
        <v>#REF!</v>
      </c>
      <c r="O8" t="s">
        <v>212</v>
      </c>
      <c r="P8" t="s">
        <v>198</v>
      </c>
      <c r="Q8" t="s">
        <v>213</v>
      </c>
      <c r="R8" t="s">
        <v>163</v>
      </c>
    </row>
    <row r="9" spans="1:18">
      <c r="A9" t="s">
        <v>214</v>
      </c>
      <c r="B9" t="s">
        <v>35</v>
      </c>
      <c r="C9" t="s">
        <v>215</v>
      </c>
      <c r="D9" t="s">
        <v>161</v>
      </c>
      <c r="E9" t="s">
        <v>161</v>
      </c>
      <c r="F9" t="s">
        <v>36</v>
      </c>
      <c r="G9" t="s">
        <v>216</v>
      </c>
      <c r="H9" t="s">
        <v>37</v>
      </c>
      <c r="I9" t="s">
        <v>174</v>
      </c>
      <c r="J9" t="s">
        <v>217</v>
      </c>
      <c r="K9">
        <f t="shared" si="0"/>
        <v>6.04305555555556</v>
      </c>
      <c r="L9">
        <v>91</v>
      </c>
      <c r="M9" s="1">
        <f t="shared" si="1"/>
        <v>549.918055555555</v>
      </c>
      <c r="N9" t="e">
        <f>VLOOKUP(C9,#REF!,2,0)</f>
        <v>#REF!</v>
      </c>
      <c r="O9" t="s">
        <v>218</v>
      </c>
      <c r="P9" t="s">
        <v>219</v>
      </c>
      <c r="Q9" t="s">
        <v>220</v>
      </c>
      <c r="R9" t="s">
        <v>221</v>
      </c>
    </row>
    <row r="10" spans="1:18">
      <c r="A10" t="s">
        <v>222</v>
      </c>
      <c r="B10" t="s">
        <v>38</v>
      </c>
      <c r="C10" t="s">
        <v>223</v>
      </c>
      <c r="D10" t="s">
        <v>161</v>
      </c>
      <c r="E10" t="s">
        <v>161</v>
      </c>
      <c r="F10" t="s">
        <v>39</v>
      </c>
      <c r="G10" t="s">
        <v>163</v>
      </c>
      <c r="H10" t="s">
        <v>40</v>
      </c>
      <c r="I10" t="s">
        <v>183</v>
      </c>
      <c r="J10" t="s">
        <v>224</v>
      </c>
      <c r="K10">
        <f t="shared" si="0"/>
        <v>5.41666666666667</v>
      </c>
      <c r="L10">
        <v>91</v>
      </c>
      <c r="M10" s="1">
        <f t="shared" si="1"/>
        <v>492.916666666667</v>
      </c>
      <c r="N10" t="e">
        <f>VLOOKUP(C10,#REF!,2,0)</f>
        <v>#REF!</v>
      </c>
      <c r="O10" t="s">
        <v>218</v>
      </c>
      <c r="P10" t="s">
        <v>225</v>
      </c>
      <c r="Q10" t="s">
        <v>226</v>
      </c>
      <c r="R10" t="s">
        <v>227</v>
      </c>
    </row>
    <row r="11" spans="1:18">
      <c r="A11" t="s">
        <v>228</v>
      </c>
      <c r="B11" t="s">
        <v>41</v>
      </c>
      <c r="C11" t="s">
        <v>229</v>
      </c>
      <c r="D11" t="s">
        <v>161</v>
      </c>
      <c r="E11" t="s">
        <v>161</v>
      </c>
      <c r="F11" t="s">
        <v>43</v>
      </c>
      <c r="G11" t="s">
        <v>163</v>
      </c>
      <c r="H11" t="s">
        <v>44</v>
      </c>
      <c r="I11" t="s">
        <v>174</v>
      </c>
      <c r="J11" t="s">
        <v>211</v>
      </c>
      <c r="K11">
        <f t="shared" si="0"/>
        <v>5.55555555555556</v>
      </c>
      <c r="L11">
        <v>91</v>
      </c>
      <c r="M11" s="1">
        <f t="shared" si="1"/>
        <v>505.555555555556</v>
      </c>
      <c r="N11" t="e">
        <f>VLOOKUP(C11,#REF!,2,0)</f>
        <v>#REF!</v>
      </c>
      <c r="O11" t="s">
        <v>212</v>
      </c>
      <c r="P11" t="s">
        <v>230</v>
      </c>
      <c r="Q11" t="s">
        <v>231</v>
      </c>
      <c r="R11" t="s">
        <v>232</v>
      </c>
    </row>
    <row r="12" spans="1:18">
      <c r="A12" t="s">
        <v>233</v>
      </c>
      <c r="B12" t="s">
        <v>45</v>
      </c>
      <c r="C12" t="s">
        <v>234</v>
      </c>
      <c r="D12" t="s">
        <v>161</v>
      </c>
      <c r="E12" t="s">
        <v>161</v>
      </c>
      <c r="F12" t="s">
        <v>43</v>
      </c>
      <c r="G12" t="s">
        <v>163</v>
      </c>
      <c r="H12" t="s">
        <v>44</v>
      </c>
      <c r="I12" t="s">
        <v>174</v>
      </c>
      <c r="J12" t="s">
        <v>211</v>
      </c>
      <c r="K12">
        <f t="shared" si="0"/>
        <v>5.55555555555556</v>
      </c>
      <c r="L12">
        <v>91</v>
      </c>
      <c r="M12" s="1">
        <f t="shared" si="1"/>
        <v>505.555555555556</v>
      </c>
      <c r="N12" t="e">
        <f>VLOOKUP(C12,#REF!,2,0)</f>
        <v>#REF!</v>
      </c>
      <c r="O12" t="s">
        <v>212</v>
      </c>
      <c r="P12" t="s">
        <v>235</v>
      </c>
      <c r="Q12" t="s">
        <v>236</v>
      </c>
      <c r="R12" t="s">
        <v>237</v>
      </c>
    </row>
    <row r="13" spans="1:18">
      <c r="A13" t="s">
        <v>238</v>
      </c>
      <c r="B13" t="s">
        <v>47</v>
      </c>
      <c r="C13" t="s">
        <v>239</v>
      </c>
      <c r="D13" t="s">
        <v>181</v>
      </c>
      <c r="E13" t="s">
        <v>240</v>
      </c>
      <c r="F13" t="s">
        <v>49</v>
      </c>
      <c r="G13" t="s">
        <v>241</v>
      </c>
      <c r="H13" t="s">
        <v>50</v>
      </c>
      <c r="I13" t="s">
        <v>135</v>
      </c>
      <c r="J13" t="s">
        <v>242</v>
      </c>
      <c r="K13">
        <f t="shared" si="0"/>
        <v>3.03691111111111</v>
      </c>
      <c r="L13">
        <v>91</v>
      </c>
      <c r="M13" s="1">
        <f t="shared" si="1"/>
        <v>276.358911111111</v>
      </c>
      <c r="N13" t="e">
        <f>VLOOKUP(C13,#REF!,2,0)</f>
        <v>#REF!</v>
      </c>
      <c r="O13" t="s">
        <v>243</v>
      </c>
      <c r="P13" t="s">
        <v>244</v>
      </c>
      <c r="Q13" t="s">
        <v>245</v>
      </c>
      <c r="R13" t="s">
        <v>246</v>
      </c>
    </row>
    <row r="14" spans="1:18">
      <c r="A14" t="s">
        <v>247</v>
      </c>
      <c r="B14" t="s">
        <v>51</v>
      </c>
      <c r="C14" t="s">
        <v>248</v>
      </c>
      <c r="D14" t="s">
        <v>181</v>
      </c>
      <c r="E14" t="s">
        <v>181</v>
      </c>
      <c r="F14" t="s">
        <v>52</v>
      </c>
      <c r="G14" t="s">
        <v>163</v>
      </c>
      <c r="H14" t="s">
        <v>53</v>
      </c>
      <c r="I14" t="s">
        <v>183</v>
      </c>
      <c r="J14" t="s">
        <v>211</v>
      </c>
      <c r="K14">
        <f t="shared" si="0"/>
        <v>3.33333333333333</v>
      </c>
      <c r="L14">
        <v>91</v>
      </c>
      <c r="M14" s="1">
        <f t="shared" si="1"/>
        <v>303.333333333333</v>
      </c>
      <c r="N14" t="e">
        <f>VLOOKUP(C14,#REF!,2,0)</f>
        <v>#REF!</v>
      </c>
      <c r="O14" t="s">
        <v>204</v>
      </c>
      <c r="P14" t="s">
        <v>249</v>
      </c>
      <c r="Q14" t="s">
        <v>250</v>
      </c>
      <c r="R14" t="s">
        <v>251</v>
      </c>
    </row>
    <row r="15" spans="1:18">
      <c r="A15" t="s">
        <v>252</v>
      </c>
      <c r="B15" t="s">
        <v>54</v>
      </c>
      <c r="C15" t="s">
        <v>253</v>
      </c>
      <c r="D15" t="s">
        <v>161</v>
      </c>
      <c r="E15" t="s">
        <v>161</v>
      </c>
      <c r="F15" t="s">
        <v>55</v>
      </c>
      <c r="G15" t="s">
        <v>163</v>
      </c>
      <c r="H15" t="s">
        <v>56</v>
      </c>
      <c r="I15" t="s">
        <v>183</v>
      </c>
      <c r="J15" t="s">
        <v>211</v>
      </c>
      <c r="K15">
        <f t="shared" si="0"/>
        <v>5.55555555555556</v>
      </c>
      <c r="L15">
        <v>91</v>
      </c>
      <c r="M15" s="1">
        <f t="shared" si="1"/>
        <v>505.555555555556</v>
      </c>
      <c r="N15" t="e">
        <f>VLOOKUP(C15,#REF!,2,0)</f>
        <v>#REF!</v>
      </c>
      <c r="O15" t="s">
        <v>204</v>
      </c>
      <c r="P15" t="s">
        <v>254</v>
      </c>
      <c r="Q15" t="s">
        <v>255</v>
      </c>
      <c r="R15" t="s">
        <v>256</v>
      </c>
    </row>
    <row r="16" spans="1:18">
      <c r="A16" t="s">
        <v>257</v>
      </c>
      <c r="B16" t="s">
        <v>57</v>
      </c>
      <c r="C16" t="s">
        <v>258</v>
      </c>
      <c r="D16" t="s">
        <v>161</v>
      </c>
      <c r="E16" t="s">
        <v>161</v>
      </c>
      <c r="F16" t="s">
        <v>59</v>
      </c>
      <c r="G16" t="s">
        <v>163</v>
      </c>
      <c r="H16" t="s">
        <v>60</v>
      </c>
      <c r="I16" t="s">
        <v>174</v>
      </c>
      <c r="J16" t="s">
        <v>224</v>
      </c>
      <c r="K16">
        <f t="shared" si="0"/>
        <v>5.41666666666667</v>
      </c>
      <c r="L16">
        <v>91</v>
      </c>
      <c r="M16" s="1">
        <f t="shared" si="1"/>
        <v>492.916666666667</v>
      </c>
      <c r="N16" t="e">
        <f>VLOOKUP(C16,#REF!,2,0)</f>
        <v>#REF!</v>
      </c>
      <c r="O16" t="s">
        <v>204</v>
      </c>
      <c r="P16" t="s">
        <v>259</v>
      </c>
      <c r="Q16" t="s">
        <v>260</v>
      </c>
      <c r="R16" t="s">
        <v>261</v>
      </c>
    </row>
    <row r="17" spans="1:18">
      <c r="A17" t="s">
        <v>262</v>
      </c>
      <c r="B17" t="s">
        <v>61</v>
      </c>
      <c r="C17" t="s">
        <v>263</v>
      </c>
      <c r="D17" t="s">
        <v>161</v>
      </c>
      <c r="E17" t="s">
        <v>161</v>
      </c>
      <c r="F17" t="s">
        <v>62</v>
      </c>
      <c r="G17" t="s">
        <v>163</v>
      </c>
      <c r="H17" t="s">
        <v>63</v>
      </c>
      <c r="I17" t="s">
        <v>174</v>
      </c>
      <c r="J17" t="s">
        <v>224</v>
      </c>
      <c r="K17">
        <f t="shared" si="0"/>
        <v>5.41666666666667</v>
      </c>
      <c r="L17">
        <v>91</v>
      </c>
      <c r="M17" s="1">
        <f t="shared" si="1"/>
        <v>492.916666666667</v>
      </c>
      <c r="N17" t="e">
        <f>VLOOKUP(C17,#REF!,2,0)</f>
        <v>#REF!</v>
      </c>
      <c r="O17" t="s">
        <v>204</v>
      </c>
      <c r="P17" t="s">
        <v>254</v>
      </c>
      <c r="Q17" t="s">
        <v>264</v>
      </c>
      <c r="R17" t="s">
        <v>265</v>
      </c>
    </row>
    <row r="18" spans="1:18">
      <c r="A18" t="s">
        <v>266</v>
      </c>
      <c r="B18" t="s">
        <v>64</v>
      </c>
      <c r="C18" t="s">
        <v>267</v>
      </c>
      <c r="D18" t="s">
        <v>161</v>
      </c>
      <c r="E18" t="s">
        <v>161</v>
      </c>
      <c r="F18" t="s">
        <v>62</v>
      </c>
      <c r="G18" t="s">
        <v>163</v>
      </c>
      <c r="H18" t="s">
        <v>63</v>
      </c>
      <c r="I18" t="s">
        <v>174</v>
      </c>
      <c r="J18" t="s">
        <v>224</v>
      </c>
      <c r="K18">
        <f t="shared" si="0"/>
        <v>5.41666666666667</v>
      </c>
      <c r="L18">
        <v>91</v>
      </c>
      <c r="M18" s="1">
        <f t="shared" si="1"/>
        <v>492.916666666667</v>
      </c>
      <c r="N18" t="e">
        <f>VLOOKUP(C18,#REF!,2,0)</f>
        <v>#REF!</v>
      </c>
      <c r="O18" t="s">
        <v>204</v>
      </c>
      <c r="P18" t="s">
        <v>235</v>
      </c>
      <c r="Q18" t="s">
        <v>268</v>
      </c>
      <c r="R18" t="s">
        <v>163</v>
      </c>
    </row>
    <row r="19" spans="1:18">
      <c r="A19" t="s">
        <v>269</v>
      </c>
      <c r="B19" t="s">
        <v>65</v>
      </c>
      <c r="C19" t="s">
        <v>270</v>
      </c>
      <c r="D19" t="s">
        <v>161</v>
      </c>
      <c r="E19" t="s">
        <v>161</v>
      </c>
      <c r="F19" t="s">
        <v>62</v>
      </c>
      <c r="G19" t="s">
        <v>163</v>
      </c>
      <c r="H19" t="s">
        <v>63</v>
      </c>
      <c r="I19" t="s">
        <v>174</v>
      </c>
      <c r="J19" t="s">
        <v>224</v>
      </c>
      <c r="K19">
        <f t="shared" si="0"/>
        <v>5.41666666666667</v>
      </c>
      <c r="L19">
        <v>91</v>
      </c>
      <c r="M19" s="1">
        <f t="shared" si="1"/>
        <v>492.916666666667</v>
      </c>
      <c r="N19" t="e">
        <f>VLOOKUP(C19,#REF!,2,0)</f>
        <v>#REF!</v>
      </c>
      <c r="O19" t="s">
        <v>204</v>
      </c>
      <c r="P19" t="s">
        <v>235</v>
      </c>
      <c r="Q19" t="s">
        <v>271</v>
      </c>
      <c r="R19" t="s">
        <v>272</v>
      </c>
    </row>
    <row r="20" spans="1:18">
      <c r="A20" t="s">
        <v>273</v>
      </c>
      <c r="B20" t="s">
        <v>66</v>
      </c>
      <c r="C20" t="s">
        <v>274</v>
      </c>
      <c r="D20" t="s">
        <v>161</v>
      </c>
      <c r="E20" t="s">
        <v>161</v>
      </c>
      <c r="F20" t="s">
        <v>62</v>
      </c>
      <c r="G20" t="s">
        <v>163</v>
      </c>
      <c r="H20" t="s">
        <v>63</v>
      </c>
      <c r="I20" t="s">
        <v>174</v>
      </c>
      <c r="J20" t="s">
        <v>224</v>
      </c>
      <c r="K20">
        <f t="shared" si="0"/>
        <v>5.41666666666667</v>
      </c>
      <c r="L20">
        <v>91</v>
      </c>
      <c r="M20" s="1">
        <f t="shared" si="1"/>
        <v>492.916666666667</v>
      </c>
      <c r="N20" t="e">
        <f>VLOOKUP(C20,#REF!,2,0)</f>
        <v>#REF!</v>
      </c>
      <c r="O20" t="s">
        <v>204</v>
      </c>
      <c r="P20" t="s">
        <v>275</v>
      </c>
      <c r="Q20" t="s">
        <v>276</v>
      </c>
      <c r="R20" t="s">
        <v>277</v>
      </c>
    </row>
    <row r="21" spans="1:18">
      <c r="A21" t="s">
        <v>278</v>
      </c>
      <c r="B21" t="s">
        <v>67</v>
      </c>
      <c r="C21" t="s">
        <v>279</v>
      </c>
      <c r="D21" t="s">
        <v>161</v>
      </c>
      <c r="E21" t="s">
        <v>161</v>
      </c>
      <c r="F21" t="s">
        <v>62</v>
      </c>
      <c r="G21" t="s">
        <v>163</v>
      </c>
      <c r="H21" t="s">
        <v>63</v>
      </c>
      <c r="I21" t="s">
        <v>174</v>
      </c>
      <c r="J21" t="s">
        <v>224</v>
      </c>
      <c r="K21">
        <f t="shared" si="0"/>
        <v>5.41666666666667</v>
      </c>
      <c r="L21">
        <v>91</v>
      </c>
      <c r="M21" s="1">
        <f t="shared" si="1"/>
        <v>492.916666666667</v>
      </c>
      <c r="N21" t="e">
        <f>VLOOKUP(C21,#REF!,2,0)</f>
        <v>#REF!</v>
      </c>
      <c r="O21" t="s">
        <v>204</v>
      </c>
      <c r="P21" t="s">
        <v>280</v>
      </c>
      <c r="Q21" t="s">
        <v>281</v>
      </c>
      <c r="R21" t="s">
        <v>163</v>
      </c>
    </row>
    <row r="22" spans="1:18">
      <c r="A22" t="s">
        <v>282</v>
      </c>
      <c r="B22" t="s">
        <v>68</v>
      </c>
      <c r="C22" t="s">
        <v>283</v>
      </c>
      <c r="D22" t="s">
        <v>161</v>
      </c>
      <c r="E22" t="s">
        <v>161</v>
      </c>
      <c r="F22" t="s">
        <v>62</v>
      </c>
      <c r="G22" t="s">
        <v>163</v>
      </c>
      <c r="H22" t="s">
        <v>63</v>
      </c>
      <c r="I22" t="s">
        <v>174</v>
      </c>
      <c r="J22" t="s">
        <v>224</v>
      </c>
      <c r="K22">
        <f t="shared" si="0"/>
        <v>5.41666666666667</v>
      </c>
      <c r="L22">
        <v>91</v>
      </c>
      <c r="M22" s="1">
        <f t="shared" si="1"/>
        <v>492.916666666667</v>
      </c>
      <c r="N22" t="e">
        <f>VLOOKUP(C22,#REF!,2,0)</f>
        <v>#REF!</v>
      </c>
      <c r="O22" t="s">
        <v>204</v>
      </c>
      <c r="P22" t="s">
        <v>235</v>
      </c>
      <c r="Q22" t="s">
        <v>271</v>
      </c>
      <c r="R22" t="s">
        <v>284</v>
      </c>
    </row>
    <row r="23" spans="1:18">
      <c r="A23" t="s">
        <v>285</v>
      </c>
      <c r="B23" t="s">
        <v>69</v>
      </c>
      <c r="C23" t="s">
        <v>286</v>
      </c>
      <c r="D23" t="s">
        <v>161</v>
      </c>
      <c r="E23" t="s">
        <v>161</v>
      </c>
      <c r="F23" t="s">
        <v>62</v>
      </c>
      <c r="G23" t="s">
        <v>163</v>
      </c>
      <c r="H23" t="s">
        <v>63</v>
      </c>
      <c r="I23" t="s">
        <v>174</v>
      </c>
      <c r="J23" t="s">
        <v>224</v>
      </c>
      <c r="K23">
        <f t="shared" si="0"/>
        <v>5.41666666666667</v>
      </c>
      <c r="L23">
        <v>91</v>
      </c>
      <c r="M23" s="1">
        <f t="shared" si="1"/>
        <v>492.916666666667</v>
      </c>
      <c r="N23" t="e">
        <f>VLOOKUP(C23,#REF!,2,0)</f>
        <v>#REF!</v>
      </c>
      <c r="O23" t="s">
        <v>204</v>
      </c>
      <c r="P23" t="s">
        <v>280</v>
      </c>
      <c r="Q23" t="s">
        <v>287</v>
      </c>
      <c r="R23" t="s">
        <v>288</v>
      </c>
    </row>
    <row r="24" spans="1:18">
      <c r="A24" t="s">
        <v>289</v>
      </c>
      <c r="B24" t="s">
        <v>70</v>
      </c>
      <c r="C24" t="s">
        <v>290</v>
      </c>
      <c r="D24" t="s">
        <v>161</v>
      </c>
      <c r="E24" t="s">
        <v>161</v>
      </c>
      <c r="F24" t="s">
        <v>62</v>
      </c>
      <c r="G24" t="s">
        <v>163</v>
      </c>
      <c r="H24" t="s">
        <v>63</v>
      </c>
      <c r="I24" t="s">
        <v>174</v>
      </c>
      <c r="J24" t="s">
        <v>224</v>
      </c>
      <c r="K24">
        <f t="shared" si="0"/>
        <v>5.41666666666667</v>
      </c>
      <c r="L24">
        <v>91</v>
      </c>
      <c r="M24" s="1">
        <f t="shared" si="1"/>
        <v>492.916666666667</v>
      </c>
      <c r="N24" t="e">
        <f>VLOOKUP(C24,#REF!,2,0)</f>
        <v>#REF!</v>
      </c>
      <c r="O24" t="s">
        <v>204</v>
      </c>
      <c r="P24" t="s">
        <v>291</v>
      </c>
      <c r="Q24" t="s">
        <v>292</v>
      </c>
      <c r="R24" t="s">
        <v>293</v>
      </c>
    </row>
    <row r="25" spans="1:18">
      <c r="A25" t="s">
        <v>294</v>
      </c>
      <c r="B25" t="s">
        <v>71</v>
      </c>
      <c r="C25" t="s">
        <v>295</v>
      </c>
      <c r="D25" t="s">
        <v>161</v>
      </c>
      <c r="E25" t="s">
        <v>161</v>
      </c>
      <c r="F25" t="s">
        <v>73</v>
      </c>
      <c r="G25" t="s">
        <v>163</v>
      </c>
      <c r="H25" t="s">
        <v>74</v>
      </c>
      <c r="I25" t="s">
        <v>174</v>
      </c>
      <c r="J25" t="s">
        <v>224</v>
      </c>
      <c r="K25">
        <f t="shared" si="0"/>
        <v>5.41666666666667</v>
      </c>
      <c r="L25">
        <v>91</v>
      </c>
      <c r="M25" s="1">
        <f t="shared" si="1"/>
        <v>492.916666666667</v>
      </c>
      <c r="N25" t="e">
        <f>VLOOKUP(C25,#REF!,2,0)</f>
        <v>#REF!</v>
      </c>
      <c r="O25" t="s">
        <v>204</v>
      </c>
      <c r="P25" t="s">
        <v>296</v>
      </c>
      <c r="Q25" t="s">
        <v>297</v>
      </c>
      <c r="R25" t="s">
        <v>298</v>
      </c>
    </row>
    <row r="26" spans="1:18">
      <c r="A26" t="s">
        <v>299</v>
      </c>
      <c r="B26" t="s">
        <v>75</v>
      </c>
      <c r="C26" t="s">
        <v>300</v>
      </c>
      <c r="D26" t="s">
        <v>161</v>
      </c>
      <c r="E26" t="s">
        <v>161</v>
      </c>
      <c r="F26" t="s">
        <v>73</v>
      </c>
      <c r="G26" t="s">
        <v>163</v>
      </c>
      <c r="H26" t="s">
        <v>74</v>
      </c>
      <c r="I26" t="s">
        <v>183</v>
      </c>
      <c r="J26" t="s">
        <v>224</v>
      </c>
      <c r="K26">
        <f t="shared" si="0"/>
        <v>5.41666666666667</v>
      </c>
      <c r="L26">
        <v>91</v>
      </c>
      <c r="M26" s="1">
        <f t="shared" si="1"/>
        <v>492.916666666667</v>
      </c>
      <c r="N26" t="e">
        <f>VLOOKUP(C26,#REF!,2,0)</f>
        <v>#REF!</v>
      </c>
      <c r="O26" t="s">
        <v>204</v>
      </c>
      <c r="P26" t="s">
        <v>301</v>
      </c>
      <c r="Q26" t="s">
        <v>302</v>
      </c>
      <c r="R26" t="s">
        <v>303</v>
      </c>
    </row>
    <row r="27" spans="1:18">
      <c r="A27" t="s">
        <v>304</v>
      </c>
      <c r="B27" t="s">
        <v>76</v>
      </c>
      <c r="C27" t="s">
        <v>305</v>
      </c>
      <c r="D27" t="s">
        <v>161</v>
      </c>
      <c r="E27" t="s">
        <v>161</v>
      </c>
      <c r="F27" t="s">
        <v>77</v>
      </c>
      <c r="G27" t="s">
        <v>163</v>
      </c>
      <c r="H27" t="s">
        <v>78</v>
      </c>
      <c r="I27" t="s">
        <v>174</v>
      </c>
      <c r="J27" t="s">
        <v>224</v>
      </c>
      <c r="K27">
        <f t="shared" si="0"/>
        <v>5.41666666666667</v>
      </c>
      <c r="L27">
        <v>91</v>
      </c>
      <c r="M27" s="1">
        <f t="shared" si="1"/>
        <v>492.916666666667</v>
      </c>
      <c r="N27" t="e">
        <f>VLOOKUP(C27,#REF!,2,0)</f>
        <v>#REF!</v>
      </c>
      <c r="O27" t="s">
        <v>212</v>
      </c>
      <c r="P27" t="s">
        <v>301</v>
      </c>
      <c r="Q27" t="s">
        <v>306</v>
      </c>
      <c r="R27" t="s">
        <v>307</v>
      </c>
    </row>
    <row r="28" spans="1:18">
      <c r="A28" t="s">
        <v>308</v>
      </c>
      <c r="B28" t="s">
        <v>79</v>
      </c>
      <c r="C28" t="s">
        <v>309</v>
      </c>
      <c r="D28" t="s">
        <v>161</v>
      </c>
      <c r="E28" t="s">
        <v>161</v>
      </c>
      <c r="F28" t="s">
        <v>80</v>
      </c>
      <c r="G28" t="s">
        <v>163</v>
      </c>
      <c r="H28" t="s">
        <v>81</v>
      </c>
      <c r="I28" t="s">
        <v>174</v>
      </c>
      <c r="J28" t="s">
        <v>224</v>
      </c>
      <c r="K28">
        <f t="shared" si="0"/>
        <v>5.41666666666667</v>
      </c>
      <c r="L28">
        <v>91</v>
      </c>
      <c r="M28" s="1">
        <f t="shared" si="1"/>
        <v>492.916666666667</v>
      </c>
      <c r="N28" t="e">
        <f>VLOOKUP(C28,#REF!,2,0)</f>
        <v>#REF!</v>
      </c>
      <c r="O28" t="s">
        <v>204</v>
      </c>
      <c r="P28" t="s">
        <v>254</v>
      </c>
      <c r="Q28" t="s">
        <v>310</v>
      </c>
      <c r="R28" t="s">
        <v>311</v>
      </c>
    </row>
    <row r="29" spans="1:18">
      <c r="A29" t="s">
        <v>312</v>
      </c>
      <c r="B29" t="s">
        <v>82</v>
      </c>
      <c r="C29" t="s">
        <v>313</v>
      </c>
      <c r="D29" t="s">
        <v>161</v>
      </c>
      <c r="E29" t="s">
        <v>161</v>
      </c>
      <c r="F29" t="s">
        <v>84</v>
      </c>
      <c r="G29" t="s">
        <v>163</v>
      </c>
      <c r="H29" t="s">
        <v>85</v>
      </c>
      <c r="I29" t="s">
        <v>174</v>
      </c>
      <c r="J29" t="s">
        <v>224</v>
      </c>
      <c r="K29">
        <f t="shared" si="0"/>
        <v>5.41666666666667</v>
      </c>
      <c r="L29">
        <v>91</v>
      </c>
      <c r="M29" s="1">
        <f t="shared" si="1"/>
        <v>492.916666666667</v>
      </c>
      <c r="N29" t="e">
        <f>VLOOKUP(C29,#REF!,2,0)</f>
        <v>#REF!</v>
      </c>
      <c r="O29" t="s">
        <v>212</v>
      </c>
      <c r="P29" t="s">
        <v>314</v>
      </c>
      <c r="Q29" t="s">
        <v>315</v>
      </c>
      <c r="R29" t="s">
        <v>316</v>
      </c>
    </row>
    <row r="30" spans="1:18">
      <c r="A30" t="s">
        <v>317</v>
      </c>
      <c r="B30" t="s">
        <v>86</v>
      </c>
      <c r="C30" t="s">
        <v>318</v>
      </c>
      <c r="D30" t="s">
        <v>181</v>
      </c>
      <c r="E30" t="s">
        <v>181</v>
      </c>
      <c r="F30" t="s">
        <v>87</v>
      </c>
      <c r="G30" t="s">
        <v>163</v>
      </c>
      <c r="H30" t="s">
        <v>88</v>
      </c>
      <c r="I30" t="s">
        <v>135</v>
      </c>
      <c r="J30" t="s">
        <v>224</v>
      </c>
      <c r="K30">
        <f t="shared" si="0"/>
        <v>3.25</v>
      </c>
      <c r="L30">
        <v>91</v>
      </c>
      <c r="M30" s="1">
        <f t="shared" si="1"/>
        <v>295.75</v>
      </c>
      <c r="N30" t="e">
        <f>VLOOKUP(C30,#REF!,2,0)</f>
        <v>#REF!</v>
      </c>
      <c r="O30" t="s">
        <v>212</v>
      </c>
      <c r="P30" t="s">
        <v>319</v>
      </c>
      <c r="Q30" t="s">
        <v>320</v>
      </c>
      <c r="R30" t="s">
        <v>321</v>
      </c>
    </row>
    <row r="31" spans="1:18">
      <c r="A31" t="s">
        <v>322</v>
      </c>
      <c r="B31" t="s">
        <v>89</v>
      </c>
      <c r="C31" t="s">
        <v>323</v>
      </c>
      <c r="D31" t="s">
        <v>161</v>
      </c>
      <c r="E31" t="s">
        <v>161</v>
      </c>
      <c r="F31" t="s">
        <v>90</v>
      </c>
      <c r="G31" t="s">
        <v>163</v>
      </c>
      <c r="H31" t="s">
        <v>91</v>
      </c>
      <c r="I31" t="s">
        <v>135</v>
      </c>
      <c r="J31" t="s">
        <v>224</v>
      </c>
      <c r="K31">
        <f t="shared" si="0"/>
        <v>5.41666666666667</v>
      </c>
      <c r="L31">
        <v>91</v>
      </c>
      <c r="M31" s="1">
        <f t="shared" si="1"/>
        <v>492.916666666667</v>
      </c>
      <c r="N31" t="e">
        <f>VLOOKUP(C31,#REF!,2,0)</f>
        <v>#REF!</v>
      </c>
      <c r="O31" t="s">
        <v>212</v>
      </c>
      <c r="P31" t="s">
        <v>254</v>
      </c>
      <c r="Q31" t="s">
        <v>324</v>
      </c>
      <c r="R31" t="s">
        <v>325</v>
      </c>
    </row>
    <row r="32" spans="1:18">
      <c r="A32" t="s">
        <v>326</v>
      </c>
      <c r="B32" t="s">
        <v>92</v>
      </c>
      <c r="C32" t="s">
        <v>327</v>
      </c>
      <c r="D32" t="s">
        <v>161</v>
      </c>
      <c r="E32" t="s">
        <v>161</v>
      </c>
      <c r="F32" t="s">
        <v>93</v>
      </c>
      <c r="G32" t="s">
        <v>163</v>
      </c>
      <c r="H32" t="s">
        <v>94</v>
      </c>
      <c r="I32" t="s">
        <v>135</v>
      </c>
      <c r="J32" t="s">
        <v>224</v>
      </c>
      <c r="K32">
        <f t="shared" si="0"/>
        <v>5.41666666666667</v>
      </c>
      <c r="L32">
        <v>91</v>
      </c>
      <c r="M32" s="1">
        <f t="shared" si="1"/>
        <v>492.916666666667</v>
      </c>
      <c r="N32" t="e">
        <f>VLOOKUP(C32,#REF!,2,0)</f>
        <v>#REF!</v>
      </c>
      <c r="O32" t="s">
        <v>212</v>
      </c>
      <c r="P32" t="s">
        <v>328</v>
      </c>
      <c r="Q32" t="s">
        <v>329</v>
      </c>
      <c r="R32" t="s">
        <v>330</v>
      </c>
    </row>
    <row r="33" spans="1:18">
      <c r="A33" t="s">
        <v>331</v>
      </c>
      <c r="B33" t="s">
        <v>95</v>
      </c>
      <c r="C33" t="s">
        <v>332</v>
      </c>
      <c r="D33" t="s">
        <v>161</v>
      </c>
      <c r="E33" t="s">
        <v>161</v>
      </c>
      <c r="F33" t="s">
        <v>96</v>
      </c>
      <c r="G33" t="s">
        <v>163</v>
      </c>
      <c r="H33" t="s">
        <v>97</v>
      </c>
      <c r="I33" t="s">
        <v>183</v>
      </c>
      <c r="J33" t="s">
        <v>203</v>
      </c>
      <c r="K33">
        <f t="shared" si="0"/>
        <v>5.06944444444444</v>
      </c>
      <c r="L33">
        <v>91</v>
      </c>
      <c r="M33" s="1">
        <f t="shared" si="1"/>
        <v>461.319444444444</v>
      </c>
      <c r="N33" t="e">
        <f>VLOOKUP(C33,#REF!,2,0)</f>
        <v>#REF!</v>
      </c>
      <c r="O33" t="s">
        <v>212</v>
      </c>
      <c r="P33" t="s">
        <v>333</v>
      </c>
      <c r="Q33" t="s">
        <v>334</v>
      </c>
      <c r="R33" t="s">
        <v>335</v>
      </c>
    </row>
    <row r="34" spans="1:18">
      <c r="A34" t="s">
        <v>336</v>
      </c>
      <c r="B34" t="s">
        <v>98</v>
      </c>
      <c r="C34" t="s">
        <v>337</v>
      </c>
      <c r="D34" t="s">
        <v>161</v>
      </c>
      <c r="E34" t="s">
        <v>161</v>
      </c>
      <c r="F34" t="s">
        <v>99</v>
      </c>
      <c r="G34" t="s">
        <v>163</v>
      </c>
      <c r="H34" t="s">
        <v>100</v>
      </c>
      <c r="I34" t="s">
        <v>183</v>
      </c>
      <c r="J34" t="s">
        <v>203</v>
      </c>
      <c r="K34">
        <f t="shared" si="0"/>
        <v>5.06944444444444</v>
      </c>
      <c r="L34">
        <v>91</v>
      </c>
      <c r="M34" s="1">
        <f t="shared" si="1"/>
        <v>461.319444444444</v>
      </c>
      <c r="N34" t="e">
        <f>VLOOKUP(C34,#REF!,2,0)</f>
        <v>#REF!</v>
      </c>
      <c r="O34" t="s">
        <v>212</v>
      </c>
      <c r="P34" t="s">
        <v>338</v>
      </c>
      <c r="Q34" t="s">
        <v>339</v>
      </c>
      <c r="R34" t="s">
        <v>340</v>
      </c>
    </row>
    <row r="35" spans="1:18">
      <c r="A35" t="s">
        <v>341</v>
      </c>
      <c r="B35" t="s">
        <v>101</v>
      </c>
      <c r="C35" t="s">
        <v>342</v>
      </c>
      <c r="D35" t="s">
        <v>161</v>
      </c>
      <c r="E35" t="s">
        <v>161</v>
      </c>
      <c r="F35" t="s">
        <v>102</v>
      </c>
      <c r="G35" t="s">
        <v>163</v>
      </c>
      <c r="H35" t="s">
        <v>103</v>
      </c>
      <c r="I35" t="s">
        <v>135</v>
      </c>
      <c r="J35" t="s">
        <v>203</v>
      </c>
      <c r="K35">
        <f t="shared" si="0"/>
        <v>5.06944444444444</v>
      </c>
      <c r="L35">
        <v>91</v>
      </c>
      <c r="M35" s="1">
        <f t="shared" si="1"/>
        <v>461.319444444444</v>
      </c>
      <c r="N35" t="e">
        <f>VLOOKUP(C35,#REF!,2,0)</f>
        <v>#REF!</v>
      </c>
      <c r="O35" t="s">
        <v>343</v>
      </c>
      <c r="P35" t="s">
        <v>344</v>
      </c>
      <c r="Q35" t="s">
        <v>345</v>
      </c>
      <c r="R35" t="s">
        <v>346</v>
      </c>
    </row>
    <row r="36" spans="1:18">
      <c r="A36" t="s">
        <v>347</v>
      </c>
      <c r="B36" t="s">
        <v>104</v>
      </c>
      <c r="C36" t="s">
        <v>348</v>
      </c>
      <c r="D36" t="s">
        <v>161</v>
      </c>
      <c r="E36" t="s">
        <v>161</v>
      </c>
      <c r="F36" t="s">
        <v>105</v>
      </c>
      <c r="G36" t="s">
        <v>163</v>
      </c>
      <c r="H36" t="s">
        <v>106</v>
      </c>
      <c r="I36" t="s">
        <v>183</v>
      </c>
      <c r="J36" t="s">
        <v>349</v>
      </c>
      <c r="K36">
        <f t="shared" si="0"/>
        <v>4.93055555555556</v>
      </c>
      <c r="L36">
        <v>91</v>
      </c>
      <c r="M36" s="1">
        <f t="shared" si="1"/>
        <v>448.680555555556</v>
      </c>
      <c r="N36" t="e">
        <f>VLOOKUP(C36,#REF!,2,0)</f>
        <v>#REF!</v>
      </c>
      <c r="O36" t="s">
        <v>218</v>
      </c>
      <c r="P36" t="s">
        <v>350</v>
      </c>
      <c r="Q36" t="s">
        <v>351</v>
      </c>
      <c r="R36" t="s">
        <v>352</v>
      </c>
    </row>
    <row r="37" spans="1:18">
      <c r="A37" t="s">
        <v>353</v>
      </c>
      <c r="B37" t="s">
        <v>107</v>
      </c>
      <c r="C37" t="s">
        <v>354</v>
      </c>
      <c r="D37" t="s">
        <v>161</v>
      </c>
      <c r="E37" t="s">
        <v>161</v>
      </c>
      <c r="F37" t="s">
        <v>105</v>
      </c>
      <c r="G37" t="s">
        <v>163</v>
      </c>
      <c r="H37" t="s">
        <v>106</v>
      </c>
      <c r="I37" t="s">
        <v>183</v>
      </c>
      <c r="J37" t="s">
        <v>349</v>
      </c>
      <c r="K37">
        <f t="shared" si="0"/>
        <v>4.93055555555556</v>
      </c>
      <c r="L37">
        <v>91</v>
      </c>
      <c r="M37" s="1">
        <f t="shared" si="1"/>
        <v>448.680555555556</v>
      </c>
      <c r="N37" t="e">
        <f>VLOOKUP(C37,#REF!,2,0)</f>
        <v>#REF!</v>
      </c>
      <c r="O37" t="s">
        <v>218</v>
      </c>
      <c r="P37" t="s">
        <v>344</v>
      </c>
      <c r="Q37" t="s">
        <v>355</v>
      </c>
      <c r="R37" t="s">
        <v>356</v>
      </c>
    </row>
    <row r="38" spans="1:18">
      <c r="A38" t="s">
        <v>357</v>
      </c>
      <c r="B38" t="s">
        <v>108</v>
      </c>
      <c r="C38" t="s">
        <v>358</v>
      </c>
      <c r="D38" t="s">
        <v>161</v>
      </c>
      <c r="E38" t="s">
        <v>161</v>
      </c>
      <c r="F38" t="s">
        <v>109</v>
      </c>
      <c r="G38" t="s">
        <v>163</v>
      </c>
      <c r="H38" t="s">
        <v>110</v>
      </c>
      <c r="I38" t="s">
        <v>183</v>
      </c>
      <c r="J38" t="s">
        <v>349</v>
      </c>
      <c r="K38">
        <f t="shared" si="0"/>
        <v>4.93055555555556</v>
      </c>
      <c r="L38">
        <v>91</v>
      </c>
      <c r="M38" s="1">
        <f t="shared" si="1"/>
        <v>448.680555555556</v>
      </c>
      <c r="N38" t="e">
        <f>VLOOKUP(C38,#REF!,2,0)</f>
        <v>#REF!</v>
      </c>
      <c r="O38" t="s">
        <v>218</v>
      </c>
      <c r="P38" t="s">
        <v>359</v>
      </c>
      <c r="Q38" t="s">
        <v>360</v>
      </c>
      <c r="R38" t="s">
        <v>361</v>
      </c>
    </row>
    <row r="39" spans="1:18">
      <c r="A39" t="s">
        <v>362</v>
      </c>
      <c r="B39" t="s">
        <v>111</v>
      </c>
      <c r="C39" t="s">
        <v>363</v>
      </c>
      <c r="D39" t="s">
        <v>161</v>
      </c>
      <c r="E39" t="s">
        <v>161</v>
      </c>
      <c r="F39" t="s">
        <v>113</v>
      </c>
      <c r="G39" t="s">
        <v>163</v>
      </c>
      <c r="H39" t="s">
        <v>114</v>
      </c>
      <c r="I39" t="s">
        <v>183</v>
      </c>
      <c r="J39" t="s">
        <v>364</v>
      </c>
      <c r="K39">
        <f t="shared" si="0"/>
        <v>4.58333333333333</v>
      </c>
      <c r="L39">
        <v>91</v>
      </c>
      <c r="M39" s="1">
        <f t="shared" si="1"/>
        <v>417.083333333333</v>
      </c>
      <c r="N39" t="e">
        <f>VLOOKUP(C39,#REF!,2,0)</f>
        <v>#REF!</v>
      </c>
      <c r="O39" t="s">
        <v>204</v>
      </c>
      <c r="P39" t="s">
        <v>365</v>
      </c>
      <c r="Q39" t="s">
        <v>231</v>
      </c>
      <c r="R39" t="s">
        <v>366</v>
      </c>
    </row>
    <row r="40" spans="1:18">
      <c r="A40" t="s">
        <v>367</v>
      </c>
      <c r="B40" t="s">
        <v>115</v>
      </c>
      <c r="C40" t="s">
        <v>368</v>
      </c>
      <c r="D40" t="s">
        <v>161</v>
      </c>
      <c r="E40" t="s">
        <v>161</v>
      </c>
      <c r="F40" t="s">
        <v>113</v>
      </c>
      <c r="G40" t="s">
        <v>163</v>
      </c>
      <c r="H40" t="s">
        <v>114</v>
      </c>
      <c r="I40" t="s">
        <v>369</v>
      </c>
      <c r="J40" t="s">
        <v>364</v>
      </c>
      <c r="K40">
        <f t="shared" si="0"/>
        <v>4.58333333333333</v>
      </c>
      <c r="L40">
        <v>91</v>
      </c>
      <c r="M40" s="1">
        <f t="shared" si="1"/>
        <v>417.083333333333</v>
      </c>
      <c r="N40" t="e">
        <f>VLOOKUP(C40,#REF!,2,0)</f>
        <v>#REF!</v>
      </c>
      <c r="O40" t="s">
        <v>167</v>
      </c>
      <c r="P40" t="s">
        <v>370</v>
      </c>
      <c r="Q40" t="s">
        <v>371</v>
      </c>
      <c r="R40" t="s">
        <v>372</v>
      </c>
    </row>
    <row r="41" spans="1:18">
      <c r="A41" t="s">
        <v>373</v>
      </c>
      <c r="B41" t="s">
        <v>116</v>
      </c>
      <c r="C41" t="s">
        <v>374</v>
      </c>
      <c r="D41" t="s">
        <v>161</v>
      </c>
      <c r="E41" t="s">
        <v>161</v>
      </c>
      <c r="F41" t="s">
        <v>117</v>
      </c>
      <c r="G41" t="s">
        <v>163</v>
      </c>
      <c r="H41" t="s">
        <v>118</v>
      </c>
      <c r="I41" t="s">
        <v>183</v>
      </c>
      <c r="J41" t="s">
        <v>364</v>
      </c>
      <c r="K41">
        <f t="shared" si="0"/>
        <v>4.58333333333333</v>
      </c>
      <c r="L41">
        <v>91</v>
      </c>
      <c r="M41" s="1">
        <f t="shared" si="1"/>
        <v>417.083333333333</v>
      </c>
      <c r="N41" t="e">
        <f>VLOOKUP(C41,#REF!,2,0)</f>
        <v>#REF!</v>
      </c>
      <c r="O41" t="s">
        <v>218</v>
      </c>
      <c r="P41" t="s">
        <v>375</v>
      </c>
      <c r="Q41" t="s">
        <v>376</v>
      </c>
      <c r="R41" t="s">
        <v>377</v>
      </c>
    </row>
    <row r="42" spans="1:18">
      <c r="A42" t="s">
        <v>378</v>
      </c>
      <c r="B42" t="s">
        <v>119</v>
      </c>
      <c r="C42" t="s">
        <v>379</v>
      </c>
      <c r="D42" t="s">
        <v>161</v>
      </c>
      <c r="E42" t="s">
        <v>161</v>
      </c>
      <c r="F42" t="s">
        <v>120</v>
      </c>
      <c r="G42" t="s">
        <v>163</v>
      </c>
      <c r="H42" t="s">
        <v>121</v>
      </c>
      <c r="I42" t="s">
        <v>183</v>
      </c>
      <c r="J42" t="s">
        <v>364</v>
      </c>
      <c r="K42">
        <f t="shared" si="0"/>
        <v>4.58333333333333</v>
      </c>
      <c r="L42">
        <v>91</v>
      </c>
      <c r="M42" s="1">
        <f t="shared" si="1"/>
        <v>417.083333333333</v>
      </c>
      <c r="N42" t="e">
        <f>VLOOKUP(C42,#REF!,2,0)</f>
        <v>#REF!</v>
      </c>
      <c r="O42" t="s">
        <v>218</v>
      </c>
      <c r="P42" t="s">
        <v>380</v>
      </c>
      <c r="Q42" t="s">
        <v>381</v>
      </c>
      <c r="R42" t="s">
        <v>382</v>
      </c>
    </row>
    <row r="43" spans="1:18">
      <c r="A43" t="s">
        <v>383</v>
      </c>
      <c r="B43" t="s">
        <v>122</v>
      </c>
      <c r="C43" t="s">
        <v>384</v>
      </c>
      <c r="D43" t="s">
        <v>161</v>
      </c>
      <c r="E43" t="s">
        <v>161</v>
      </c>
      <c r="F43" t="s">
        <v>123</v>
      </c>
      <c r="G43" t="s">
        <v>163</v>
      </c>
      <c r="H43" t="s">
        <v>124</v>
      </c>
      <c r="I43" t="s">
        <v>183</v>
      </c>
      <c r="J43" t="s">
        <v>364</v>
      </c>
      <c r="K43">
        <f t="shared" si="0"/>
        <v>4.58333333333333</v>
      </c>
      <c r="L43">
        <v>91</v>
      </c>
      <c r="M43" s="1">
        <f t="shared" si="1"/>
        <v>417.083333333333</v>
      </c>
      <c r="N43" t="e">
        <f>VLOOKUP(C43,#REF!,2,0)</f>
        <v>#REF!</v>
      </c>
      <c r="O43" t="s">
        <v>167</v>
      </c>
      <c r="P43" t="s">
        <v>259</v>
      </c>
      <c r="Q43" t="s">
        <v>385</v>
      </c>
      <c r="R43" t="s">
        <v>386</v>
      </c>
    </row>
    <row r="44" spans="1:18">
      <c r="A44" t="s">
        <v>387</v>
      </c>
      <c r="B44" t="s">
        <v>125</v>
      </c>
      <c r="C44" t="s">
        <v>388</v>
      </c>
      <c r="D44" t="s">
        <v>161</v>
      </c>
      <c r="E44" t="s">
        <v>161</v>
      </c>
      <c r="F44" t="s">
        <v>126</v>
      </c>
      <c r="G44" t="s">
        <v>163</v>
      </c>
      <c r="H44" t="s">
        <v>127</v>
      </c>
      <c r="I44" t="s">
        <v>389</v>
      </c>
      <c r="J44" t="s">
        <v>364</v>
      </c>
      <c r="K44">
        <f t="shared" si="0"/>
        <v>4.58333333333333</v>
      </c>
      <c r="L44">
        <v>91</v>
      </c>
      <c r="M44" s="1">
        <f t="shared" si="1"/>
        <v>417.083333333333</v>
      </c>
      <c r="N44" t="e">
        <f>VLOOKUP(C44,#REF!,2,0)</f>
        <v>#REF!</v>
      </c>
      <c r="O44" t="s">
        <v>218</v>
      </c>
      <c r="P44" t="s">
        <v>390</v>
      </c>
      <c r="Q44" t="s">
        <v>391</v>
      </c>
      <c r="R44" t="s">
        <v>392</v>
      </c>
    </row>
    <row r="45" spans="1:18">
      <c r="A45" t="s">
        <v>393</v>
      </c>
      <c r="B45" t="s">
        <v>128</v>
      </c>
      <c r="C45" t="s">
        <v>394</v>
      </c>
      <c r="D45" t="s">
        <v>161</v>
      </c>
      <c r="E45" t="s">
        <v>161</v>
      </c>
      <c r="F45" t="s">
        <v>129</v>
      </c>
      <c r="G45" t="s">
        <v>163</v>
      </c>
      <c r="H45" t="s">
        <v>130</v>
      </c>
      <c r="I45" t="s">
        <v>183</v>
      </c>
      <c r="J45" t="s">
        <v>364</v>
      </c>
      <c r="K45">
        <f t="shared" si="0"/>
        <v>4.58333333333333</v>
      </c>
      <c r="L45">
        <v>91</v>
      </c>
      <c r="M45" s="1">
        <f t="shared" si="1"/>
        <v>417.083333333333</v>
      </c>
      <c r="N45" t="e">
        <f>VLOOKUP(C45,#REF!,2,0)</f>
        <v>#REF!</v>
      </c>
      <c r="O45" t="s">
        <v>167</v>
      </c>
      <c r="P45" t="s">
        <v>395</v>
      </c>
      <c r="Q45" t="s">
        <v>396</v>
      </c>
      <c r="R45" t="s">
        <v>397</v>
      </c>
    </row>
    <row r="46" spans="1:18">
      <c r="A46" t="s">
        <v>398</v>
      </c>
      <c r="B46" t="s">
        <v>131</v>
      </c>
      <c r="C46" t="s">
        <v>399</v>
      </c>
      <c r="D46" t="s">
        <v>181</v>
      </c>
      <c r="E46" t="s">
        <v>181</v>
      </c>
      <c r="F46" t="s">
        <v>132</v>
      </c>
      <c r="G46" t="s">
        <v>163</v>
      </c>
      <c r="H46" t="s">
        <v>133</v>
      </c>
      <c r="I46" t="s">
        <v>183</v>
      </c>
      <c r="J46" t="s">
        <v>364</v>
      </c>
      <c r="K46">
        <f t="shared" si="0"/>
        <v>2.75</v>
      </c>
      <c r="L46">
        <v>91</v>
      </c>
      <c r="M46" s="1">
        <f t="shared" si="1"/>
        <v>250.25</v>
      </c>
      <c r="N46" t="e">
        <f>VLOOKUP(C46,#REF!,2,0)</f>
        <v>#REF!</v>
      </c>
      <c r="O46" t="s">
        <v>167</v>
      </c>
      <c r="P46" t="s">
        <v>400</v>
      </c>
      <c r="Q46" t="s">
        <v>401</v>
      </c>
      <c r="R46" t="s">
        <v>402</v>
      </c>
    </row>
    <row r="47" spans="1:18">
      <c r="A47" t="s">
        <v>403</v>
      </c>
      <c r="B47" t="s">
        <v>134</v>
      </c>
      <c r="C47" t="s">
        <v>404</v>
      </c>
      <c r="D47" t="s">
        <v>405</v>
      </c>
      <c r="E47" t="s">
        <v>405</v>
      </c>
      <c r="F47" t="s">
        <v>135</v>
      </c>
      <c r="G47" t="s">
        <v>163</v>
      </c>
      <c r="H47" t="s">
        <v>136</v>
      </c>
      <c r="I47" t="s">
        <v>183</v>
      </c>
      <c r="J47" t="s">
        <v>364</v>
      </c>
      <c r="K47">
        <f t="shared" si="0"/>
        <v>3.66666666666667</v>
      </c>
      <c r="L47">
        <v>91</v>
      </c>
      <c r="M47" s="1">
        <f t="shared" si="1"/>
        <v>333.666666666667</v>
      </c>
      <c r="N47" t="e">
        <f>VLOOKUP(C47,#REF!,2,0)</f>
        <v>#REF!</v>
      </c>
      <c r="O47" t="s">
        <v>218</v>
      </c>
      <c r="P47" t="s">
        <v>365</v>
      </c>
      <c r="Q47" t="s">
        <v>406</v>
      </c>
      <c r="R47" t="s">
        <v>407</v>
      </c>
    </row>
    <row r="48" spans="1:18">
      <c r="A48" t="s">
        <v>408</v>
      </c>
      <c r="B48" t="s">
        <v>137</v>
      </c>
      <c r="C48" t="s">
        <v>409</v>
      </c>
      <c r="D48" t="s">
        <v>405</v>
      </c>
      <c r="E48" t="s">
        <v>405</v>
      </c>
      <c r="F48" t="s">
        <v>138</v>
      </c>
      <c r="G48" t="s">
        <v>163</v>
      </c>
      <c r="H48" t="s">
        <v>139</v>
      </c>
      <c r="I48" t="s">
        <v>183</v>
      </c>
      <c r="J48" t="s">
        <v>364</v>
      </c>
      <c r="K48">
        <f t="shared" si="0"/>
        <v>3.66666666666667</v>
      </c>
      <c r="L48">
        <v>66</v>
      </c>
      <c r="M48" s="1">
        <f t="shared" si="1"/>
        <v>242</v>
      </c>
      <c r="N48" t="e">
        <f>VLOOKUP(C48,#REF!,2,0)</f>
        <v>#REF!</v>
      </c>
      <c r="O48" t="s">
        <v>218</v>
      </c>
      <c r="P48" t="s">
        <v>244</v>
      </c>
      <c r="Q48" t="s">
        <v>410</v>
      </c>
      <c r="R48" t="s">
        <v>411</v>
      </c>
    </row>
    <row r="49" spans="1:18">
      <c r="A49" t="s">
        <v>412</v>
      </c>
      <c r="B49" t="s">
        <v>140</v>
      </c>
      <c r="C49" t="s">
        <v>413</v>
      </c>
      <c r="D49" t="s">
        <v>161</v>
      </c>
      <c r="E49" t="s">
        <v>161</v>
      </c>
      <c r="F49" t="s">
        <v>141</v>
      </c>
      <c r="G49" t="s">
        <v>163</v>
      </c>
      <c r="H49" t="s">
        <v>142</v>
      </c>
      <c r="I49" t="s">
        <v>183</v>
      </c>
      <c r="J49" t="s">
        <v>364</v>
      </c>
      <c r="K49">
        <f t="shared" si="0"/>
        <v>4.58333333333333</v>
      </c>
      <c r="L49">
        <v>91</v>
      </c>
      <c r="M49" s="1">
        <f t="shared" si="1"/>
        <v>417.083333333333</v>
      </c>
      <c r="N49" t="e">
        <f>VLOOKUP(C49,#REF!,2,0)</f>
        <v>#REF!</v>
      </c>
      <c r="O49" t="s">
        <v>167</v>
      </c>
      <c r="P49" t="s">
        <v>414</v>
      </c>
      <c r="Q49" t="s">
        <v>415</v>
      </c>
      <c r="R49" t="s">
        <v>416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明细表</vt:lpstr>
      <vt:lpstr>表外复制粘贴人名无序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cp:lastModifiedBy>
  <dcterms:created xsi:type="dcterms:W3CDTF">2024-06-12T00:33:00Z</dcterms:created>
  <dcterms:modified xsi:type="dcterms:W3CDTF">2025-05-20T06:41:07Z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D0DBE07240704F5FA87356F2A4302EB7_13</vt:lpwstr>
  </property>
</Properties>
</file>