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745" firstSheet="2"/>
  </bookViews>
  <sheets>
    <sheet name="汇总表" sheetId="3" r:id="rId1"/>
    <sheet name="4.社会化服务" sheetId="12" r:id="rId2"/>
    <sheet name="7.无人机" sheetId="13" r:id="rId3"/>
    <sheet name="8.品片创建" sheetId="14" r:id="rId4"/>
    <sheet name="10.散户品改" sheetId="6" r:id="rId5"/>
    <sheet name="11.黄桃园" sheetId="4" r:id="rId6"/>
    <sheet name="12.猕猴桃园" sheetId="5" r:id="rId7"/>
    <sheet name="13.容器苗" sheetId="1" r:id="rId8"/>
    <sheet name="14.乡土人才" sheetId="2" r:id="rId9"/>
    <sheet name="15.高接换种" sheetId="7" r:id="rId10"/>
    <sheet name="16.推倒重建" sheetId="8" r:id="rId11"/>
    <sheet name="17.柑桔生产示范园" sheetId="9" r:id="rId12"/>
    <sheet name="18.高标准示范园" sheetId="11" r:id="rId13"/>
  </sheets>
  <externalReferences>
    <externalReference r:id="rId14"/>
  </externalReferences>
  <definedNames>
    <definedName name="_xlnm._FilterDatabase" localSheetId="1" hidden="1">'4.社会化服务'!$A$2:$H$71</definedName>
    <definedName name="_xlnm._FilterDatabase" localSheetId="4" hidden="1">'10.散户品改'!$A$2:$I$125</definedName>
    <definedName name="_xlnm._FilterDatabase" localSheetId="8" hidden="1">'14.乡土人才'!$A$2:$J$33</definedName>
    <definedName name="_xlnm.Print_Titles" localSheetId="1">'4.社会化服务'!$1:$2</definedName>
    <definedName name="_xlnm.Print_Titles" localSheetId="4">'10.散户品改'!$1:$2</definedName>
    <definedName name="_xlnm.Print_Titles" localSheetId="11">'17.柑桔生产示范园'!$1:$2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非乡土人才</t>
        </r>
      </text>
    </comment>
    <comment ref="D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非乡土人才</t>
        </r>
      </text>
    </comment>
    <comment ref="D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非乡土人才</t>
        </r>
      </text>
    </comment>
  </commentList>
</comments>
</file>

<file path=xl/sharedStrings.xml><?xml version="1.0" encoding="utf-8"?>
<sst xmlns="http://schemas.openxmlformats.org/spreadsheetml/2006/main" count="1182" uniqueCount="730">
  <si>
    <t>县特色产业办2024年资金拨付明细汇总表</t>
  </si>
  <si>
    <t>序号</t>
  </si>
  <si>
    <t>项目名称</t>
  </si>
  <si>
    <t>金额(元)</t>
  </si>
  <si>
    <t>备注</t>
  </si>
  <si>
    <t>社会化服务奖补</t>
  </si>
  <si>
    <t>无人机奖补</t>
  </si>
  <si>
    <t>品牌创建奖励</t>
  </si>
  <si>
    <t>散户品改</t>
  </si>
  <si>
    <t>黄桃生产示范园</t>
  </si>
  <si>
    <t>猕猴桃生产示范园</t>
  </si>
  <si>
    <t>无病毒苗木补贴</t>
  </si>
  <si>
    <t>乡土人才补贴</t>
  </si>
  <si>
    <t>柑桔品改示范园(高接换种)</t>
  </si>
  <si>
    <t>柑桔品改示范园(推倒重建)</t>
  </si>
  <si>
    <t>柑桔生产示范园</t>
  </si>
  <si>
    <t>柑桔高标准示范园</t>
  </si>
  <si>
    <t>合计</t>
  </si>
  <si>
    <t>2024年社会化服务奖补资金发放明细表</t>
  </si>
  <si>
    <t>申报所在乡镇</t>
  </si>
  <si>
    <t>申报
主体</t>
  </si>
  <si>
    <t>服务队
联系人</t>
  </si>
  <si>
    <t>联系电话</t>
  </si>
  <si>
    <t>验收面积
（亩）</t>
  </si>
  <si>
    <t>奖补标准
（元/亩）</t>
  </si>
  <si>
    <t>奖补金额
（元）</t>
  </si>
  <si>
    <t>签名</t>
  </si>
  <si>
    <t>岩门</t>
  </si>
  <si>
    <t>麻阳雷定水种植家庭农场</t>
  </si>
  <si>
    <t>雷定水</t>
  </si>
  <si>
    <t>匡明香</t>
  </si>
  <si>
    <t>满维军</t>
  </si>
  <si>
    <t>刘杰兴</t>
  </si>
  <si>
    <t>罗永生</t>
  </si>
  <si>
    <t>雷杰</t>
  </si>
  <si>
    <t>雷定余</t>
  </si>
  <si>
    <t>谭家寨</t>
  </si>
  <si>
    <t>王志良</t>
  </si>
  <si>
    <t>王志勇</t>
  </si>
  <si>
    <t>麻阳昌农农业发展有限公司</t>
  </si>
  <si>
    <t>陈昌华</t>
  </si>
  <si>
    <t>宋志中</t>
  </si>
  <si>
    <t>符何花</t>
  </si>
  <si>
    <t>陈春梅</t>
  </si>
  <si>
    <t>滕召华</t>
  </si>
  <si>
    <t>宋德良</t>
  </si>
  <si>
    <t>符光良</t>
  </si>
  <si>
    <t>舒辉</t>
  </si>
  <si>
    <t>张湘云</t>
  </si>
  <si>
    <t>舒家村</t>
  </si>
  <si>
    <t>李琪</t>
  </si>
  <si>
    <t>李世珍</t>
  </si>
  <si>
    <t>麻阳庄尚柑桔专业合作社</t>
  </si>
  <si>
    <t>张红霞</t>
  </si>
  <si>
    <t>曾德喜</t>
  </si>
  <si>
    <t>陈代权</t>
  </si>
  <si>
    <t>石羊哨</t>
  </si>
  <si>
    <t>麻阳欣欣柑桔专业合作社</t>
  </si>
  <si>
    <t>向玉刚</t>
  </si>
  <si>
    <t>向志华</t>
  </si>
  <si>
    <t>黄良华</t>
  </si>
  <si>
    <t>滕意</t>
  </si>
  <si>
    <t>滕久月</t>
  </si>
  <si>
    <t>高村</t>
  </si>
  <si>
    <t>麻阳华橙农业技术服务有限责任公司</t>
  </si>
  <si>
    <t>江开旺</t>
  </si>
  <si>
    <t>麻阳黄连冲种植专业合作社</t>
  </si>
  <si>
    <t>向玉学</t>
  </si>
  <si>
    <t>滕武秀</t>
  </si>
  <si>
    <t>莫洪水</t>
  </si>
  <si>
    <t>莫晓华</t>
  </si>
  <si>
    <t>唐长喜</t>
  </si>
  <si>
    <t>郭长军</t>
  </si>
  <si>
    <t>张玉平</t>
  </si>
  <si>
    <t>麻阳登峰冰糖橙有限责任公司</t>
  </si>
  <si>
    <t>梁  勇</t>
  </si>
  <si>
    <t>和平溪</t>
  </si>
  <si>
    <t>段红梅</t>
  </si>
  <si>
    <t>兰里</t>
  </si>
  <si>
    <t>王琼建</t>
  </si>
  <si>
    <t>黄玉</t>
  </si>
  <si>
    <t>邓旭芳</t>
  </si>
  <si>
    <t>王军</t>
  </si>
  <si>
    <t>刘隆群</t>
  </si>
  <si>
    <t>刘恩久</t>
  </si>
  <si>
    <t>隆家堡</t>
  </si>
  <si>
    <t>麻阳勇鸿农民专业合作社</t>
  </si>
  <si>
    <t>张吉勇</t>
  </si>
  <si>
    <t>陈世平</t>
  </si>
  <si>
    <t>刘安水</t>
  </si>
  <si>
    <t>颜昌孟</t>
  </si>
  <si>
    <t>胡湘彬</t>
  </si>
  <si>
    <t>李叶英</t>
  </si>
  <si>
    <t>成江</t>
  </si>
  <si>
    <t>麻阳康胜生态种植专业合作社</t>
  </si>
  <si>
    <t>刘和均</t>
  </si>
  <si>
    <t>江口墟</t>
  </si>
  <si>
    <t>舒相忠</t>
  </si>
  <si>
    <t>田青华</t>
  </si>
  <si>
    <t>麻阳黄土坡柑桔专业合作社</t>
  </si>
  <si>
    <t>舒雨和</t>
  </si>
  <si>
    <t>兰村</t>
  </si>
  <si>
    <t>滕建顺</t>
  </si>
  <si>
    <t>张桂莲</t>
  </si>
  <si>
    <t>锦和</t>
  </si>
  <si>
    <t>舒孝盛</t>
  </si>
  <si>
    <t>姚绍友</t>
  </si>
  <si>
    <t>张吉亮</t>
  </si>
  <si>
    <t>张志成</t>
  </si>
  <si>
    <t>张丽华</t>
  </si>
  <si>
    <t>龙大文</t>
  </si>
  <si>
    <t>尧市</t>
  </si>
  <si>
    <t>梅和</t>
  </si>
  <si>
    <t>文昌阁</t>
  </si>
  <si>
    <t>刘水生</t>
  </si>
  <si>
    <t>麻阳湘西苗子生态农业专业合作社</t>
  </si>
  <si>
    <t>潘连喜</t>
  </si>
  <si>
    <t>麻阳尧市镇清清农机专业合作社</t>
  </si>
  <si>
    <t>唐锦生</t>
  </si>
  <si>
    <t>麻阳大信植保</t>
  </si>
  <si>
    <t>黄  进</t>
  </si>
  <si>
    <t>合  计</t>
  </si>
  <si>
    <t>植保无人机购机奖补明细（财政资金）</t>
  </si>
  <si>
    <t>单位：万元/台、台、万元</t>
  </si>
  <si>
    <t>建设单位</t>
  </si>
  <si>
    <t>单价</t>
  </si>
  <si>
    <t>数量</t>
  </si>
  <si>
    <t>总价</t>
  </si>
  <si>
    <t>中央补贴</t>
  </si>
  <si>
    <t>补贴后资金</t>
  </si>
  <si>
    <t>法人</t>
  </si>
  <si>
    <t>签   名</t>
  </si>
  <si>
    <t>标准</t>
  </si>
  <si>
    <t>总金额</t>
  </si>
  <si>
    <t>小计</t>
  </si>
  <si>
    <t>自筹资金</t>
  </si>
  <si>
    <t>奖补金额</t>
  </si>
  <si>
    <t>其中</t>
  </si>
  <si>
    <t>芙蓉区奖补金额</t>
  </si>
  <si>
    <t>财政奖补金额</t>
  </si>
  <si>
    <t>华橙公司柑橘社会化服务设备配置奖补</t>
  </si>
  <si>
    <t>补贴后资金70%</t>
  </si>
  <si>
    <t>嘉荣公司柑橘社会化服务设备配置奖补</t>
  </si>
  <si>
    <t>麻阳嘉荣橘业技术服务有限公司</t>
  </si>
  <si>
    <t>2022、2023年新增省、市龙头企业奖补发放明细表</t>
  </si>
  <si>
    <t>日期：2024年10月26日</t>
  </si>
  <si>
    <t>主体名称</t>
  </si>
  <si>
    <t>联系人及
电话</t>
  </si>
  <si>
    <t>应奖补助
金额(万元)</t>
  </si>
  <si>
    <t>本次拨付
金额(万元)</t>
  </si>
  <si>
    <t>开户行</t>
  </si>
  <si>
    <t>账号</t>
  </si>
  <si>
    <t>麻阳霞飞农业开发有限公司</t>
  </si>
  <si>
    <t>谭   霞15007450973</t>
  </si>
  <si>
    <t>中国建设银行股份有限公司麻阳支行</t>
  </si>
  <si>
    <t>43001508072052505443</t>
  </si>
  <si>
    <t>2022年</t>
  </si>
  <si>
    <t>湖南佳惠果果绿农业科技有限公司</t>
  </si>
  <si>
    <t>付文华15801277830</t>
  </si>
  <si>
    <t>43001508072052507092</t>
  </si>
  <si>
    <t>湖南亿起农业发展有限公司</t>
  </si>
  <si>
    <t>路小兰15574543160</t>
  </si>
  <si>
    <t>中国农业银行股份有限公司麻阳苗族自治县支行</t>
  </si>
  <si>
    <t>18804901040012848</t>
  </si>
  <si>
    <t>麻阳麒胜农业开发有限责任公司</t>
  </si>
  <si>
    <t>刘和均13974583852</t>
  </si>
  <si>
    <t>湖南麻阳农村商业银行股份有限公司隆家堡支行</t>
  </si>
  <si>
    <t>82014650003041476</t>
  </si>
  <si>
    <t>湖南华恒农业科技发展有限责任公司</t>
  </si>
  <si>
    <t>路  芬18574525833</t>
  </si>
  <si>
    <t>6236 6830 2000 3282 650(开户人：路芬 个人账号)</t>
  </si>
  <si>
    <t>2023年</t>
  </si>
  <si>
    <t>湖南志远橙业科技有限公司</t>
  </si>
  <si>
    <t>雷定水13787525830</t>
  </si>
  <si>
    <t>中国工商银行股份有限公司麻阳支行</t>
  </si>
  <si>
    <t>1914024509100052975</t>
  </si>
  <si>
    <t>江开旺17670421326</t>
  </si>
  <si>
    <t xml:space="preserve">18804901040012939 </t>
  </si>
  <si>
    <t>麻阳辉煌农业发展有限公司</t>
  </si>
  <si>
    <t>郭发辉17398711938</t>
  </si>
  <si>
    <t>中国建设银行麻阳支行</t>
  </si>
  <si>
    <t>43050172753600001759</t>
  </si>
  <si>
    <t>麻阳鑫园农业科技有限责任公司</t>
  </si>
  <si>
    <t>黄  婷15096220271</t>
  </si>
  <si>
    <t>湖南麻阳农村商业银行股份有限公司绿溪口支行</t>
  </si>
  <si>
    <t>82014650000003420</t>
  </si>
  <si>
    <t>2022、2023年新增绿色食品认证奖补发放明细表</t>
  </si>
  <si>
    <t>中国建设银行</t>
  </si>
  <si>
    <t>4305 0172 7536 0000 0149</t>
  </si>
  <si>
    <t>黄金贡柚</t>
  </si>
  <si>
    <t>麻阳金豆豆果园家庭农场</t>
  </si>
  <si>
    <t>张吉伟15580637687</t>
  </si>
  <si>
    <t>中国邮政银行</t>
  </si>
  <si>
    <t>9430 0001 0092 9600 03</t>
  </si>
  <si>
    <t>冰糖橙</t>
  </si>
  <si>
    <t>付文静15074579945</t>
  </si>
  <si>
    <t>4300 1508 0720 5250 7092</t>
  </si>
  <si>
    <t>麻阳苍冲村雄山峰黄桃专业合作社</t>
  </si>
  <si>
    <t>龚宗田13469321041</t>
  </si>
  <si>
    <t>麻阳农村商业银行</t>
  </si>
  <si>
    <t>8201 4650 0009　1458　1　</t>
  </si>
  <si>
    <t>黄桃</t>
  </si>
  <si>
    <t>麻阳宝库岭扶贫产业园开发有限公司</t>
  </si>
  <si>
    <t>张湘云18274525647</t>
  </si>
  <si>
    <t>8201 4650 0000 0587　0</t>
  </si>
  <si>
    <t>猕猴桃</t>
  </si>
  <si>
    <t xml:space="preserve">麻阳欣欣柑桔专业合作社  </t>
  </si>
  <si>
    <t>向玉刚14786592506</t>
  </si>
  <si>
    <t>8201 4650 0007 0492 5</t>
  </si>
  <si>
    <t>湖南德宇农林发展有限公司</t>
  </si>
  <si>
    <t>张黎18175812615</t>
  </si>
  <si>
    <t>中国工商银行</t>
  </si>
  <si>
    <t>1914 0245 1910 0005 560</t>
  </si>
  <si>
    <t>冰糖橙、猕猴桃、贡柚</t>
  </si>
  <si>
    <t xml:space="preserve">麻阳大溪黄金冠黄桃种植专业合作社   </t>
  </si>
  <si>
    <t>朱永祥15367455979</t>
  </si>
  <si>
    <t>8201 4650 0000 0324 8</t>
  </si>
  <si>
    <t>冰糖橙、柰李</t>
  </si>
  <si>
    <t>2024年柑橘散户品改奖补资金第一次发放明细表</t>
  </si>
  <si>
    <t>乡镇</t>
  </si>
  <si>
    <t>村
社区</t>
  </si>
  <si>
    <t>姓名</t>
  </si>
  <si>
    <t>电话号码</t>
  </si>
  <si>
    <t>品改面积
（亩）</t>
  </si>
  <si>
    <t>奖补金额（元）</t>
  </si>
  <si>
    <t>本次发放
（元）</t>
  </si>
  <si>
    <t>欠发金额（元）</t>
  </si>
  <si>
    <t xml:space="preserve">谭家寨
</t>
  </si>
  <si>
    <t>弄里村</t>
  </si>
  <si>
    <t>符振清</t>
  </si>
  <si>
    <t>符  云</t>
  </si>
  <si>
    <t>符长正</t>
  </si>
  <si>
    <t>符  胜</t>
  </si>
  <si>
    <t>乌林溪</t>
  </si>
  <si>
    <t>陈大红</t>
  </si>
  <si>
    <t>宋四清</t>
  </si>
  <si>
    <t>跃坪村</t>
  </si>
  <si>
    <t>管  斌</t>
  </si>
  <si>
    <t>焦辉安</t>
  </si>
  <si>
    <t>李凡强</t>
  </si>
  <si>
    <t>楠木桥</t>
  </si>
  <si>
    <t>谭泽和</t>
  </si>
  <si>
    <t>谭小方</t>
  </si>
  <si>
    <t>谭  勇</t>
  </si>
  <si>
    <t>谭云余</t>
  </si>
  <si>
    <t>滕久娥</t>
  </si>
  <si>
    <t>谭云志</t>
  </si>
  <si>
    <t>符前富</t>
  </si>
  <si>
    <t>咸池坳</t>
  </si>
  <si>
    <t xml:space="preserve">锦和  </t>
  </si>
  <si>
    <t>鱼尾村</t>
  </si>
  <si>
    <t>向桂莲</t>
  </si>
  <si>
    <t>黄家团村</t>
  </si>
  <si>
    <t>张宝香</t>
  </si>
  <si>
    <t>西街社区</t>
  </si>
  <si>
    <t>杨四清</t>
  </si>
  <si>
    <t>尚坪村</t>
  </si>
  <si>
    <t>黄  海</t>
  </si>
  <si>
    <t>官庄村</t>
  </si>
  <si>
    <t>长潭溪村</t>
  </si>
  <si>
    <t>黄于和</t>
  </si>
  <si>
    <t>黄泽喜</t>
  </si>
  <si>
    <t>碰溪村</t>
  </si>
  <si>
    <t>吴  伟</t>
  </si>
  <si>
    <t>新场村</t>
  </si>
  <si>
    <t>王瑜粮</t>
  </si>
  <si>
    <t xml:space="preserve">文昌阁
</t>
  </si>
  <si>
    <t>黄土坡村</t>
  </si>
  <si>
    <t>满维建</t>
  </si>
  <si>
    <t>皮林村</t>
  </si>
  <si>
    <t>潘友汉</t>
  </si>
  <si>
    <t xml:space="preserve">岩门
</t>
  </si>
  <si>
    <t>高公冲村</t>
  </si>
  <si>
    <t>滕树力</t>
  </si>
  <si>
    <t>滕树友</t>
  </si>
  <si>
    <t>平原村</t>
  </si>
  <si>
    <t>滕树清</t>
  </si>
  <si>
    <t>付家超</t>
  </si>
  <si>
    <t>团山村</t>
  </si>
  <si>
    <t>滕小斌</t>
  </si>
  <si>
    <t>滕建潮</t>
  </si>
  <si>
    <t>滕  刚</t>
  </si>
  <si>
    <t>双冲村</t>
  </si>
  <si>
    <t>胡顺雄</t>
  </si>
  <si>
    <t>岩田坡村</t>
  </si>
  <si>
    <t>王连洪</t>
  </si>
  <si>
    <t>毛冲村</t>
  </si>
  <si>
    <t>刘家高</t>
  </si>
  <si>
    <t>刘家水</t>
  </si>
  <si>
    <t>岩门村</t>
  </si>
  <si>
    <t>张湘栋</t>
  </si>
  <si>
    <t>李昌羊</t>
  </si>
  <si>
    <t>刘  伟</t>
  </si>
  <si>
    <t xml:space="preserve">石羊哨
</t>
  </si>
  <si>
    <t>通达林</t>
  </si>
  <si>
    <t>黄明喜</t>
  </si>
  <si>
    <t>熊小芹</t>
  </si>
  <si>
    <t>熊和生</t>
  </si>
  <si>
    <t>杨  勇</t>
  </si>
  <si>
    <t>洞溪村</t>
  </si>
  <si>
    <t>张  平</t>
  </si>
  <si>
    <t>松溪坪村</t>
  </si>
  <si>
    <t>李叶银</t>
  </si>
  <si>
    <t>张贵喜</t>
  </si>
  <si>
    <t>张元喜</t>
  </si>
  <si>
    <t>张圣亮</t>
  </si>
  <si>
    <t>石羊哨村</t>
  </si>
  <si>
    <t>滕  涛</t>
  </si>
  <si>
    <t>新溪村</t>
  </si>
  <si>
    <t>滕代良</t>
  </si>
  <si>
    <t>滕兴林</t>
  </si>
  <si>
    <t>滕代生</t>
  </si>
  <si>
    <t>滕送保</t>
  </si>
  <si>
    <t>张有汉</t>
  </si>
  <si>
    <t>滕代武</t>
  </si>
  <si>
    <t>李家村</t>
  </si>
  <si>
    <t>滕明宽</t>
  </si>
  <si>
    <t>付元湘</t>
  </si>
  <si>
    <t xml:space="preserve">吕家坪
</t>
  </si>
  <si>
    <t>姚潭村</t>
  </si>
  <si>
    <t>郑云强</t>
  </si>
  <si>
    <t>郑圣强</t>
  </si>
  <si>
    <t>江坪村</t>
  </si>
  <si>
    <t>蒋自标</t>
  </si>
  <si>
    <t>黄桑</t>
  </si>
  <si>
    <t>空石溪村</t>
  </si>
  <si>
    <t>张青涛</t>
  </si>
  <si>
    <t>黄桑社区</t>
  </si>
  <si>
    <t>郑文东</t>
  </si>
  <si>
    <t>高村镇</t>
  </si>
  <si>
    <t>大溪桥村</t>
  </si>
  <si>
    <t>周华军</t>
  </si>
  <si>
    <t>谷达坡村</t>
  </si>
  <si>
    <t>杨  速</t>
  </si>
  <si>
    <t>滕树见</t>
  </si>
  <si>
    <t>滕建华</t>
  </si>
  <si>
    <t>营盘村</t>
  </si>
  <si>
    <t>滕晓丽</t>
  </si>
  <si>
    <t>兰丝垅村</t>
  </si>
  <si>
    <t>江贵忠</t>
  </si>
  <si>
    <t>江开仁</t>
  </si>
  <si>
    <t>江开有</t>
  </si>
  <si>
    <t>江小勇</t>
  </si>
  <si>
    <t>江贵喜</t>
  </si>
  <si>
    <t>唐秀珍</t>
  </si>
  <si>
    <t>唐荣忠</t>
  </si>
  <si>
    <t>黄连冲村</t>
  </si>
  <si>
    <t>滕召永</t>
  </si>
  <si>
    <t>滕建余</t>
  </si>
  <si>
    <t>滕召俊</t>
  </si>
  <si>
    <t>陶伊村</t>
  </si>
  <si>
    <t>周贵文</t>
  </si>
  <si>
    <t>黄祥超</t>
  </si>
  <si>
    <t>周富军</t>
  </si>
  <si>
    <t xml:space="preserve">兰村
</t>
  </si>
  <si>
    <t>兰村村</t>
  </si>
  <si>
    <t>欧  超</t>
  </si>
  <si>
    <t>黄昌林</t>
  </si>
  <si>
    <t>黄前军</t>
  </si>
  <si>
    <t>岩山岔村</t>
  </si>
  <si>
    <t>谭德荣</t>
  </si>
  <si>
    <t>垅田村</t>
  </si>
  <si>
    <t>张治刚</t>
  </si>
  <si>
    <t>张长银</t>
  </si>
  <si>
    <t>张  水</t>
  </si>
  <si>
    <t>赵家雄</t>
  </si>
  <si>
    <t>望远村</t>
  </si>
  <si>
    <t>欧  华</t>
  </si>
  <si>
    <t xml:space="preserve">和平溪
</t>
  </si>
  <si>
    <t>珠宝寨村</t>
  </si>
  <si>
    <t>张水英</t>
  </si>
  <si>
    <t xml:space="preserve">株木村 </t>
  </si>
  <si>
    <t>黄明海</t>
  </si>
  <si>
    <t>金溪村</t>
  </si>
  <si>
    <t>罗代有</t>
  </si>
  <si>
    <t>黄良忠</t>
  </si>
  <si>
    <t>大溪村六组</t>
  </si>
  <si>
    <t>李书芳</t>
  </si>
  <si>
    <t>狮子湾村</t>
  </si>
  <si>
    <t>张时新</t>
  </si>
  <si>
    <t xml:space="preserve">隆家堡
</t>
  </si>
  <si>
    <t>勾坳村</t>
  </si>
  <si>
    <t>胡真菊</t>
  </si>
  <si>
    <t>步云坪村</t>
  </si>
  <si>
    <t>刘文忠</t>
  </si>
  <si>
    <t>曾  杨</t>
  </si>
  <si>
    <t>曾剑平</t>
  </si>
  <si>
    <t>滕建平</t>
  </si>
  <si>
    <t>刘安宏</t>
  </si>
  <si>
    <t>田红霞</t>
  </si>
  <si>
    <t>刘水和</t>
  </si>
  <si>
    <t>曾香风</t>
  </si>
  <si>
    <t>隆家堡村</t>
  </si>
  <si>
    <t>陈世云</t>
  </si>
  <si>
    <t>陈  恒</t>
  </si>
  <si>
    <t>陈  玉</t>
  </si>
  <si>
    <t>陈  华</t>
  </si>
  <si>
    <t>陈小建</t>
  </si>
  <si>
    <t>曾秀英</t>
  </si>
  <si>
    <t>程禾溪村</t>
  </si>
  <si>
    <t>张君松</t>
  </si>
  <si>
    <t>张  怀</t>
  </si>
  <si>
    <t>吴礼刚</t>
  </si>
  <si>
    <t>陈  勇</t>
  </si>
  <si>
    <t xml:space="preserve">江口
</t>
  </si>
  <si>
    <t>公馆村</t>
  </si>
  <si>
    <t>马朝勇</t>
  </si>
  <si>
    <t>大禾田村</t>
  </si>
  <si>
    <t>陈际权</t>
  </si>
  <si>
    <t>面积合计：</t>
  </si>
  <si>
    <t>2024年黄桃生产示范园奖补资金第一次发放明细表</t>
  </si>
  <si>
    <t>乡（镇）
村（社区）</t>
  </si>
  <si>
    <t>实施主体</t>
  </si>
  <si>
    <t>联系人及电话</t>
  </si>
  <si>
    <t>面积
（亩）</t>
  </si>
  <si>
    <t>类别</t>
  </si>
  <si>
    <t>欠发金额
（元）</t>
  </si>
  <si>
    <t>签 名</t>
  </si>
  <si>
    <t>备 注</t>
  </si>
  <si>
    <t>郭公坪官东村</t>
  </si>
  <si>
    <t>麻阳郭公坪长寿富硒香香黄桃专业合作社</t>
  </si>
  <si>
    <t>刘恩要17375911605</t>
  </si>
  <si>
    <t>一类</t>
  </si>
  <si>
    <t>第二年</t>
  </si>
  <si>
    <t>和平溪大坡村</t>
  </si>
  <si>
    <t>麻阳致远生态农业合作社</t>
  </si>
  <si>
    <r>
      <rPr>
        <sz val="11"/>
        <color indexed="8"/>
        <rFont val="宋体"/>
        <charset val="134"/>
      </rPr>
      <t>朱永刚</t>
    </r>
    <r>
      <rPr>
        <sz val="11"/>
        <color indexed="8"/>
        <rFont val="宋体"/>
        <charset val="134"/>
      </rPr>
      <t>18627485860</t>
    </r>
  </si>
  <si>
    <t>二类</t>
  </si>
  <si>
    <t>第三年</t>
  </si>
  <si>
    <t>石羊哨松溪坪村</t>
  </si>
  <si>
    <t>麻阳石羊仙庄生态农业综合开发有限公司</t>
  </si>
  <si>
    <t>张吉浩18890661217</t>
  </si>
  <si>
    <t>兰里塘里村</t>
  </si>
  <si>
    <t>麻阳爱阳山水果专业合作社</t>
  </si>
  <si>
    <t>满华剑18244806138</t>
  </si>
  <si>
    <t>兰里苍冲村</t>
  </si>
  <si>
    <t>尧市镇柑子坪村</t>
  </si>
  <si>
    <t>麻阳苗族自治县金新隆水果专业合作社</t>
  </si>
  <si>
    <t>刘洋13674455135</t>
  </si>
  <si>
    <t>兰里兰生村</t>
  </si>
  <si>
    <t>麻阳大景山水果种植家庭农场</t>
  </si>
  <si>
    <t>王建军15869902593</t>
  </si>
  <si>
    <t>兰里栎木村</t>
  </si>
  <si>
    <t>怀化万丰果业专业合作社</t>
  </si>
  <si>
    <t>张德贵18175812615</t>
  </si>
  <si>
    <t>板栗树大辽村</t>
  </si>
  <si>
    <t>麻阳苗族自治县下大辽水果专业合作社</t>
  </si>
  <si>
    <t>张德礼18797594908</t>
  </si>
  <si>
    <t>三类</t>
  </si>
  <si>
    <t>兰里新营村</t>
  </si>
  <si>
    <t>麻阳横喇南峰农业开发有限责任公司</t>
  </si>
  <si>
    <t>石亚丽13874536730</t>
  </si>
  <si>
    <t>验收不合格</t>
  </si>
  <si>
    <t>合         计：</t>
  </si>
  <si>
    <t>注：生产示范园第二年奖补标准800元/亩，第三年奖补标准500元/亩。90分以上为一类，80～89分为二类，70～79分为三类；一类按100%奖补，二类按90%奖补，三类按80%奖补。</t>
  </si>
  <si>
    <t>2024年猕猴桃生产示范园验奖补资金第一次发放明细表</t>
  </si>
  <si>
    <t>乡镇
村（社区）</t>
  </si>
  <si>
    <t xml:space="preserve"> 类别</t>
  </si>
  <si>
    <t>本次发放（元）</t>
  </si>
  <si>
    <t>签  名</t>
  </si>
  <si>
    <t>谭家寨楠木桥村</t>
  </si>
  <si>
    <t>尧市大禾塘村</t>
  </si>
  <si>
    <t>麻阳盛世丰种植专业合作社</t>
  </si>
  <si>
    <t>曾令喜15096246309</t>
  </si>
  <si>
    <t>江口大禾田村</t>
  </si>
  <si>
    <t>麻阳苗族自治县江口墟镇万灵山红心猕猴桃专业合作社</t>
  </si>
  <si>
    <t>陈际权13607457868</t>
  </si>
  <si>
    <t>江口老坪山村</t>
  </si>
  <si>
    <t>麻阳新希望生态农业种植专业合作社</t>
  </si>
  <si>
    <t>周尚伟13787549835</t>
  </si>
  <si>
    <t>兰村乡望远村</t>
  </si>
  <si>
    <t>麻阳海田种植专业合作社</t>
  </si>
  <si>
    <t>周尚海15467410649</t>
  </si>
  <si>
    <t>兰村乡兰村村</t>
  </si>
  <si>
    <t>麻阳市外桃园生态家庭农场</t>
  </si>
  <si>
    <t>刘勇13607458222</t>
  </si>
  <si>
    <t>尧市马山潭村</t>
  </si>
  <si>
    <t>路法军18932195270</t>
  </si>
  <si>
    <t>合      计：</t>
  </si>
  <si>
    <t>注：生产示范园第三年奖补标准500元/亩。90分以上为一类，80～89分为二类，70～79分为三类；一类按100%奖补，二类按90%奖补，三类按80%奖补。</t>
  </si>
  <si>
    <t>2024年无病毒柑桔容器苗购买奖补资金第一次支付明细表</t>
  </si>
  <si>
    <t>村组</t>
  </si>
  <si>
    <t>电话</t>
  </si>
  <si>
    <t>楠木桥村1组</t>
  </si>
  <si>
    <t>谭 勇</t>
  </si>
  <si>
    <t>白泥田村6组</t>
  </si>
  <si>
    <t>张 瑜</t>
  </si>
  <si>
    <t>大路坳路6组</t>
  </si>
  <si>
    <t>刘昌福</t>
  </si>
  <si>
    <t>丰农柑桔合作社</t>
  </si>
  <si>
    <t>刘 勇</t>
  </si>
  <si>
    <t>黄坡村4组</t>
  </si>
  <si>
    <t>王 伟</t>
  </si>
  <si>
    <t>洞溪村6组</t>
  </si>
  <si>
    <t>张 平</t>
  </si>
  <si>
    <t>滕树美</t>
  </si>
  <si>
    <t>黄家团3组</t>
  </si>
  <si>
    <t>河弯村</t>
  </si>
  <si>
    <t>龙绪水</t>
  </si>
  <si>
    <t>尚坪村3组</t>
  </si>
  <si>
    <t>黄海</t>
  </si>
  <si>
    <t>姚家庄村1组</t>
  </si>
  <si>
    <t>张绍军</t>
  </si>
  <si>
    <t>诚信利民水利合作社</t>
  </si>
  <si>
    <t>龙绪平</t>
  </si>
  <si>
    <t>腾紫坪村股份经济合作社</t>
  </si>
  <si>
    <t>宋子雄</t>
  </si>
  <si>
    <t>咸池坳村经济合作社</t>
  </si>
  <si>
    <t>李文</t>
  </si>
  <si>
    <t>岩门镇</t>
  </si>
  <si>
    <t>新坪村3组</t>
  </si>
  <si>
    <t>雷田华</t>
  </si>
  <si>
    <t>跃坪村4组</t>
  </si>
  <si>
    <t>锦和镇</t>
  </si>
  <si>
    <t>田连学</t>
  </si>
  <si>
    <t>2024年乡土人才补贴资金第一次发放明细表</t>
  </si>
  <si>
    <t>序
号</t>
  </si>
  <si>
    <t>金额
（元）</t>
  </si>
  <si>
    <t>贾代强</t>
  </si>
  <si>
    <t>雷  杰</t>
  </si>
  <si>
    <t>田海峰</t>
  </si>
  <si>
    <t>张建林</t>
  </si>
  <si>
    <t>郑宏云</t>
  </si>
  <si>
    <t>罗  文</t>
  </si>
  <si>
    <t>邓吉顺</t>
  </si>
  <si>
    <t>滕  意</t>
  </si>
  <si>
    <t>龚宗水</t>
  </si>
  <si>
    <t>谭祖一羊</t>
  </si>
  <si>
    <t>龚宗伟</t>
  </si>
  <si>
    <t>黄  玉</t>
  </si>
  <si>
    <t>王  军</t>
  </si>
  <si>
    <t>梅  和</t>
  </si>
  <si>
    <t>刘  洋</t>
  </si>
  <si>
    <t>宋有桥</t>
  </si>
  <si>
    <t>李  琪</t>
  </si>
  <si>
    <t>成  江</t>
  </si>
  <si>
    <t>13807455374</t>
  </si>
  <si>
    <t>共2页，第1页</t>
  </si>
  <si>
    <t>朱永秋</t>
  </si>
  <si>
    <t>李勤生</t>
  </si>
  <si>
    <t>高传友</t>
  </si>
  <si>
    <t>舒发良</t>
  </si>
  <si>
    <t>黄祥和</t>
  </si>
  <si>
    <t>欧国田</t>
  </si>
  <si>
    <t>舒相刚</t>
  </si>
  <si>
    <t>欧俊杨</t>
  </si>
  <si>
    <t>莫洪花</t>
  </si>
  <si>
    <t>张长春</t>
  </si>
  <si>
    <t>13787549603</t>
  </si>
  <si>
    <t>郑  航</t>
  </si>
  <si>
    <t>郑金秀</t>
  </si>
  <si>
    <t>满春华</t>
  </si>
  <si>
    <t>刘文丽</t>
  </si>
  <si>
    <t>路秀华</t>
  </si>
  <si>
    <t>张应兵</t>
  </si>
  <si>
    <t>张绍泥</t>
  </si>
  <si>
    <t>符梅花</t>
  </si>
  <si>
    <t>朱俊良</t>
  </si>
  <si>
    <t>滕召平</t>
  </si>
  <si>
    <t>朱永刚</t>
  </si>
  <si>
    <t>曾志武</t>
  </si>
  <si>
    <t>阙  海</t>
  </si>
  <si>
    <t>曾代水</t>
  </si>
  <si>
    <t>莫祥辉</t>
  </si>
  <si>
    <t>张颖华</t>
  </si>
  <si>
    <t>向  兵</t>
  </si>
  <si>
    <t>王春霞</t>
  </si>
  <si>
    <t>周光水</t>
  </si>
  <si>
    <t>田文辉</t>
  </si>
  <si>
    <t>周小勇</t>
  </si>
  <si>
    <t>黄  杰</t>
  </si>
  <si>
    <t>黄美灵</t>
  </si>
  <si>
    <t>张秋霞</t>
  </si>
  <si>
    <t>舒  辉</t>
  </si>
  <si>
    <t>周  弘</t>
  </si>
  <si>
    <t>滕  鹏</t>
  </si>
  <si>
    <t>莫红军</t>
  </si>
  <si>
    <t>陈建元</t>
  </si>
  <si>
    <t>滕召兵</t>
  </si>
  <si>
    <t>李  攀</t>
  </si>
  <si>
    <t>孙本黑</t>
  </si>
  <si>
    <t>黄前仪</t>
  </si>
  <si>
    <t>张海霞</t>
  </si>
  <si>
    <t>总     计</t>
  </si>
  <si>
    <t>共2页，第2页</t>
  </si>
  <si>
    <t>2024年柑橘高接换种示范园奖补资金第一次发放明细表</t>
  </si>
  <si>
    <t>乡（镇）</t>
  </si>
  <si>
    <t>村
（社区）</t>
  </si>
  <si>
    <t>联系人
及电话</t>
  </si>
  <si>
    <t>示范园面积
（亩）</t>
  </si>
  <si>
    <t>乌林溪村</t>
  </si>
  <si>
    <t>陈昌华18374538901</t>
  </si>
  <si>
    <t>滕菲</t>
  </si>
  <si>
    <t>滕菲15874561573</t>
  </si>
  <si>
    <t>张志成18174567958</t>
  </si>
  <si>
    <t>桃花村</t>
  </si>
  <si>
    <t>郑小金</t>
  </si>
  <si>
    <t>郑小金19896479213</t>
  </si>
  <si>
    <t>楠木桥村</t>
  </si>
  <si>
    <t>符前富15096214226</t>
  </si>
  <si>
    <t>宋志早</t>
  </si>
  <si>
    <t>宋志早18627456052</t>
  </si>
  <si>
    <t>通达林村</t>
  </si>
  <si>
    <t>满延文</t>
  </si>
  <si>
    <t>满延文13874536890</t>
  </si>
  <si>
    <t>麻阳东坡生态农业有限责任公司</t>
  </si>
  <si>
    <t>滕楠19807453933</t>
  </si>
  <si>
    <t>李白妹</t>
  </si>
  <si>
    <t>李白妹13974593852</t>
  </si>
  <si>
    <t>吕家坪</t>
  </si>
  <si>
    <t>茶溪村</t>
  </si>
  <si>
    <t>麻阳大田冲种养家庭农场</t>
  </si>
  <si>
    <t>黄民宏15115105468</t>
  </si>
  <si>
    <t>尧市镇</t>
  </si>
  <si>
    <t>高州坪</t>
  </si>
  <si>
    <t>梅和13787567275</t>
  </si>
  <si>
    <t>江口</t>
  </si>
  <si>
    <t>骆子村</t>
  </si>
  <si>
    <t>麻阳苗族自治县江口墟镇骆子村经济合作社</t>
  </si>
  <si>
    <t>龙承勇1857433398</t>
  </si>
  <si>
    <t>欧荣长</t>
  </si>
  <si>
    <t>欧荣长13531837936</t>
  </si>
  <si>
    <t>黄河清</t>
  </si>
  <si>
    <t>黄河清13874565372</t>
  </si>
  <si>
    <t>张绍朋</t>
  </si>
  <si>
    <t>张绍朋18175813111</t>
  </si>
  <si>
    <t>兰 村</t>
  </si>
  <si>
    <t>麻阳苗族自治县兰村乡望远村经济合作社</t>
  </si>
  <si>
    <t>周尚海13467410649</t>
  </si>
  <si>
    <t>合        计：</t>
  </si>
  <si>
    <t>2024年柑橘推倒重建示范园奖补资金第一次发放明细表</t>
  </si>
  <si>
    <t>乡  镇</t>
  </si>
  <si>
    <t>金额
(元）</t>
  </si>
  <si>
    <t>江 口</t>
  </si>
  <si>
    <t>陈家湾村</t>
  </si>
  <si>
    <t>陈启平</t>
  </si>
  <si>
    <t>陈启平19574519994</t>
  </si>
  <si>
    <t>宋家湾村</t>
  </si>
  <si>
    <t>姚茂盛</t>
  </si>
  <si>
    <t>姚茂盛15111577757</t>
  </si>
  <si>
    <t>和平溪村</t>
  </si>
  <si>
    <t>曾代晓</t>
  </si>
  <si>
    <t>曾代晓15074557681</t>
  </si>
  <si>
    <t>岩 门</t>
  </si>
  <si>
    <t>白泥田村</t>
  </si>
  <si>
    <t>麻阳白泥田冬桃种植合作社</t>
  </si>
  <si>
    <t>张吉水18774729922</t>
  </si>
  <si>
    <t>新坪村</t>
  </si>
  <si>
    <t>田成义</t>
  </si>
  <si>
    <t>田成义13469321189</t>
  </si>
  <si>
    <t>张建林18874517222</t>
  </si>
  <si>
    <t>欧伍莲</t>
  </si>
  <si>
    <t>欧伍莲13187154899</t>
  </si>
  <si>
    <t>麻阳裕丰柑桔专业合作社</t>
  </si>
  <si>
    <t>张水英15115298768</t>
  </si>
  <si>
    <t>张长银17674523689</t>
  </si>
  <si>
    <t>麻阳绿森农业科技有限公司</t>
  </si>
  <si>
    <t>周志洪18374538383</t>
  </si>
  <si>
    <t>李昌佳</t>
  </si>
  <si>
    <t>李昌佳17774577487</t>
  </si>
  <si>
    <t>板栗树</t>
  </si>
  <si>
    <t>大辽村</t>
  </si>
  <si>
    <t>张长春13787549603</t>
  </si>
  <si>
    <t>麻阳苗族自治县谭家寨乡宋家湾村经济合作社</t>
  </si>
  <si>
    <t>木架洲村</t>
  </si>
  <si>
    <t>麻阳益壹生态农业生态合作社</t>
  </si>
  <si>
    <t>张林13627453535</t>
  </si>
  <si>
    <t>向玉学15874502117</t>
  </si>
  <si>
    <t>2024年柑橘生产示范园奖补资金第一次发放明细表</t>
  </si>
  <si>
    <t>村（社区）</t>
  </si>
  <si>
    <t>面积（亩）</t>
  </si>
  <si>
    <t>金额（元）</t>
  </si>
  <si>
    <t>张吉伟15580633287</t>
  </si>
  <si>
    <t>麻阳麒胜农业开发有限公司</t>
  </si>
  <si>
    <t>大路坳村</t>
  </si>
  <si>
    <t>麻阳华俐农业科技有限公司</t>
  </si>
  <si>
    <t>张呈敬18274577999</t>
  </si>
  <si>
    <t>雷定解</t>
  </si>
  <si>
    <t>雷定解13607416896</t>
  </si>
  <si>
    <t>陈志情</t>
  </si>
  <si>
    <t>陈志情17873882526</t>
  </si>
  <si>
    <t>罗永兴</t>
  </si>
  <si>
    <t>罗永兴18974522396</t>
  </si>
  <si>
    <t>麻阳苗族自治县谭家寨乡弄里村经济合作社</t>
  </si>
  <si>
    <t>符光良18674531636</t>
  </si>
  <si>
    <t>田小华</t>
  </si>
  <si>
    <t>田小华13874567055</t>
  </si>
  <si>
    <t>文昌新村</t>
  </si>
  <si>
    <t>刘水生15115181514</t>
  </si>
  <si>
    <t>旧县村</t>
  </si>
  <si>
    <t>麻阳惠农柑桔专业合作社</t>
  </si>
  <si>
    <t>郑明信13762914627</t>
  </si>
  <si>
    <t>麻阳乡源绿社农产品专业合作社</t>
  </si>
  <si>
    <t>陈建元18074551152</t>
  </si>
  <si>
    <t>羊合拢村</t>
  </si>
  <si>
    <t>舒雨和15616059308</t>
  </si>
  <si>
    <t>麻阳老鸭田家庭农场</t>
  </si>
  <si>
    <t>粱勇17775173377</t>
  </si>
  <si>
    <t>麻阳苗族自治县启程农业科技有限责任公司</t>
  </si>
  <si>
    <t>路启军13469328688</t>
  </si>
  <si>
    <t>竿子溪村</t>
  </si>
  <si>
    <t>滕明华</t>
  </si>
  <si>
    <t>滕明华18074594907</t>
  </si>
  <si>
    <t>漫水社区</t>
  </si>
  <si>
    <t>唐长喜13974536973</t>
  </si>
  <si>
    <t>大垅冲村</t>
  </si>
  <si>
    <t>麻阳梅子溪生态种植专业合作社</t>
  </si>
  <si>
    <t>郭春明17307459084</t>
  </si>
  <si>
    <t>郑云强15580623185</t>
  </si>
  <si>
    <t>马江口村</t>
  </si>
  <si>
    <t>张嗣友</t>
  </si>
  <si>
    <t>张嗣友18374568795</t>
  </si>
  <si>
    <t>毛坪村</t>
  </si>
  <si>
    <t>湖南兰新湘橙生态农业有限公司</t>
  </si>
  <si>
    <t>王  棚18374518756</t>
  </si>
  <si>
    <t>塘头山村</t>
  </si>
  <si>
    <t>麻阳金湘生态农业专业合作社</t>
  </si>
  <si>
    <t>陈伟18890662059</t>
  </si>
  <si>
    <t>陈英</t>
  </si>
  <si>
    <t>陈英15274531692</t>
  </si>
  <si>
    <t>麻阳伊源生态农业有限责任公司</t>
  </si>
  <si>
    <t>周贵文13467410939</t>
  </si>
  <si>
    <t>滕建学</t>
  </si>
  <si>
    <t>滕建学15869920122</t>
  </si>
  <si>
    <t>合     计：</t>
  </si>
  <si>
    <t>2024年高标准示范园奖补资金第一次发放明细表</t>
  </si>
  <si>
    <t>乡
(镇)</t>
  </si>
  <si>
    <t>发放金额（元）</t>
  </si>
  <si>
    <t>麻阳丰农柑橘专业合作社</t>
  </si>
  <si>
    <t>刘勇15974043999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</si>
</sst>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@"/>
    <numFmt numFmtId="178" formatCode="\ 0_ 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8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新宋体"/>
      <charset val="134"/>
    </font>
    <font>
      <sz val="12"/>
      <color theme="1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22"/>
      <color theme="1"/>
      <name val="黑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theme="1"/>
      <name val="Arial Unicode MS"/>
      <charset val="134"/>
    </font>
    <font>
      <b/>
      <sz val="11"/>
      <color rgb="FF000000"/>
      <name val="仿宋"/>
      <charset val="134"/>
    </font>
    <font>
      <sz val="11"/>
      <color rgb="FF000000"/>
      <name val="Arial"/>
      <charset val="204"/>
    </font>
    <font>
      <b/>
      <sz val="14"/>
      <color rgb="FF000000"/>
      <name val="宋体"/>
      <charset val="204"/>
    </font>
    <font>
      <sz val="14"/>
      <color rgb="FF000000"/>
      <name val="宋体"/>
      <charset val="204"/>
    </font>
    <font>
      <b/>
      <sz val="22"/>
      <name val="宋体"/>
      <charset val="134"/>
      <scheme val="major"/>
    </font>
    <font>
      <b/>
      <sz val="22"/>
      <color rgb="FF000000"/>
      <name val="宋体"/>
      <charset val="204"/>
      <scheme val="major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" borderId="21" applyNumberFormat="0" applyAlignment="0" applyProtection="0">
      <alignment vertical="center"/>
    </xf>
    <xf numFmtId="0" fontId="54" fillId="5" borderId="22" applyNumberFormat="0" applyAlignment="0" applyProtection="0">
      <alignment vertical="center"/>
    </xf>
    <xf numFmtId="0" fontId="55" fillId="5" borderId="21" applyNumberFormat="0" applyAlignment="0" applyProtection="0">
      <alignment vertical="center"/>
    </xf>
    <xf numFmtId="0" fontId="56" fillId="6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17" xfId="0" applyNumberFormat="1" applyFont="1" applyFill="1" applyBorder="1" applyAlignment="1">
      <alignment horizontal="center" vertical="center" wrapText="1"/>
    </xf>
    <xf numFmtId="176" fontId="43" fillId="0" borderId="17" xfId="0" applyNumberFormat="1" applyFont="1" applyFill="1" applyBorder="1" applyAlignment="1">
      <alignment horizontal="center" vertical="center" wrapText="1"/>
    </xf>
    <xf numFmtId="0" fontId="44" fillId="0" borderId="17" xfId="0" applyNumberFormat="1" applyFont="1" applyFill="1" applyBorder="1" applyAlignment="1">
      <alignment horizontal="center" vertical="center" wrapText="1"/>
    </xf>
    <xf numFmtId="0" fontId="43" fillId="0" borderId="17" xfId="0" applyNumberFormat="1" applyFont="1" applyFill="1" applyBorder="1" applyAlignment="1">
      <alignment horizontal="center" vertical="center" wrapText="1"/>
    </xf>
    <xf numFmtId="177" fontId="43" fillId="0" borderId="17" xfId="0" applyNumberFormat="1" applyFont="1" applyFill="1" applyBorder="1" applyAlignment="1">
      <alignment horizontal="center" vertical="center" wrapText="1"/>
    </xf>
    <xf numFmtId="0" fontId="39" fillId="0" borderId="17" xfId="0" applyNumberFormat="1" applyFont="1" applyFill="1" applyBorder="1" applyAlignment="1">
      <alignment horizontal="center" vertical="center" wrapText="1"/>
    </xf>
    <xf numFmtId="9" fontId="39" fillId="0" borderId="17" xfId="0" applyNumberFormat="1" applyFont="1" applyFill="1" applyBorder="1" applyAlignment="1">
      <alignment horizontal="center" vertical="center" wrapText="1"/>
    </xf>
    <xf numFmtId="178" fontId="43" fillId="0" borderId="17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&#25991;&#20214;\2024&#24180;&#20065;&#22303;&#20154;&#25165;&#19982;&#31038;&#20250;&#21270;&#26381;&#21153;&#36164;&#26009;\2024&#24180;&#20065;&#22303;&#20154;&#25165;&#31038;&#20250;&#21270;&#26381;&#21153;&#38754;&#3121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面积"/>
      <sheetName val="验收面积明细"/>
      <sheetName val="验收面积汇总"/>
    </sheetNames>
    <sheetDataSet>
      <sheetData sheetId="0" refreshError="1"/>
      <sheetData sheetId="1" refreshError="1">
        <row r="4">
          <cell r="M4">
            <v>8679</v>
          </cell>
        </row>
        <row r="31">
          <cell r="M31">
            <v>1201</v>
          </cell>
        </row>
        <row r="40">
          <cell r="M40">
            <v>958</v>
          </cell>
        </row>
        <row r="51">
          <cell r="M51">
            <v>2061</v>
          </cell>
        </row>
        <row r="65">
          <cell r="M65">
            <v>1310</v>
          </cell>
        </row>
        <row r="76">
          <cell r="M76">
            <v>1776</v>
          </cell>
        </row>
        <row r="83">
          <cell r="M83">
            <v>2174</v>
          </cell>
        </row>
        <row r="179">
          <cell r="M179">
            <v>3344</v>
          </cell>
        </row>
        <row r="201">
          <cell r="M201">
            <v>1020</v>
          </cell>
        </row>
        <row r="221">
          <cell r="M221">
            <v>1160</v>
          </cell>
        </row>
        <row r="233">
          <cell r="M233">
            <v>567</v>
          </cell>
        </row>
        <row r="243">
          <cell r="M243">
            <v>520</v>
          </cell>
        </row>
        <row r="310">
          <cell r="M310">
            <v>3580</v>
          </cell>
        </row>
        <row r="319">
          <cell r="M319">
            <v>941</v>
          </cell>
        </row>
        <row r="327">
          <cell r="M327">
            <v>1220</v>
          </cell>
        </row>
        <row r="347">
          <cell r="M347">
            <v>1844</v>
          </cell>
        </row>
        <row r="362">
          <cell r="M362">
            <v>1485</v>
          </cell>
        </row>
        <row r="370">
          <cell r="M370">
            <v>1600</v>
          </cell>
        </row>
        <row r="395">
          <cell r="M395">
            <v>1610</v>
          </cell>
        </row>
        <row r="665">
          <cell r="M665">
            <v>640</v>
          </cell>
        </row>
        <row r="671">
          <cell r="M671">
            <v>1899</v>
          </cell>
        </row>
        <row r="682">
          <cell r="M682">
            <v>1439</v>
          </cell>
        </row>
        <row r="695">
          <cell r="M695">
            <v>2373</v>
          </cell>
        </row>
        <row r="711">
          <cell r="M711">
            <v>1165</v>
          </cell>
        </row>
        <row r="719">
          <cell r="M719">
            <v>711</v>
          </cell>
        </row>
        <row r="730">
          <cell r="M730">
            <v>1348</v>
          </cell>
        </row>
        <row r="739">
          <cell r="M739">
            <v>1543</v>
          </cell>
        </row>
        <row r="750">
          <cell r="M750">
            <v>4656</v>
          </cell>
        </row>
        <row r="770">
          <cell r="M770">
            <v>1818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75" zoomScaleNormal="75" workbookViewId="0">
      <selection activeCell="H11" sqref="H11"/>
    </sheetView>
  </sheetViews>
  <sheetFormatPr defaultColWidth="10.2833333333333" defaultRowHeight="14.25" outlineLevelCol="3"/>
  <cols>
    <col min="1" max="1" width="8.375" style="182" customWidth="1"/>
    <col min="2" max="2" width="34.5" style="182" customWidth="1"/>
    <col min="3" max="3" width="17.375" style="182" customWidth="1"/>
    <col min="4" max="4" width="27.875" style="182" customWidth="1"/>
    <col min="5" max="16384" width="10.2833333333333" style="182"/>
  </cols>
  <sheetData>
    <row r="1" s="182" customFormat="1" ht="56" customHeight="1" spans="1:4">
      <c r="A1" s="185" t="s">
        <v>0</v>
      </c>
      <c r="B1" s="186"/>
      <c r="C1" s="186"/>
      <c r="D1" s="186"/>
    </row>
    <row r="2" s="183" customFormat="1" ht="30" customHeight="1" spans="1:4">
      <c r="A2" s="187" t="s">
        <v>1</v>
      </c>
      <c r="B2" s="187" t="s">
        <v>2</v>
      </c>
      <c r="C2" s="187" t="s">
        <v>3</v>
      </c>
      <c r="D2" s="187" t="s">
        <v>4</v>
      </c>
    </row>
    <row r="3" s="184" customFormat="1" ht="30" customHeight="1" spans="1:4">
      <c r="A3" s="188">
        <v>1</v>
      </c>
      <c r="B3" s="189" t="s">
        <v>5</v>
      </c>
      <c r="C3" s="190">
        <f>'4.社会化服务'!H71</f>
        <v>3090900</v>
      </c>
      <c r="D3" s="191"/>
    </row>
    <row r="4" s="184" customFormat="1" ht="30" customHeight="1" spans="1:4">
      <c r="A4" s="188">
        <v>2</v>
      </c>
      <c r="B4" s="189" t="s">
        <v>6</v>
      </c>
      <c r="C4" s="188">
        <v>256600</v>
      </c>
      <c r="D4" s="192"/>
    </row>
    <row r="5" s="184" customFormat="1" ht="30" customHeight="1" spans="1:4">
      <c r="A5" s="188">
        <v>3</v>
      </c>
      <c r="B5" s="189" t="s">
        <v>7</v>
      </c>
      <c r="C5" s="188">
        <v>630000</v>
      </c>
      <c r="D5" s="192"/>
    </row>
    <row r="6" s="184" customFormat="1" ht="30" customHeight="1" spans="1:4">
      <c r="A6" s="188">
        <v>4</v>
      </c>
      <c r="B6" s="189" t="s">
        <v>8</v>
      </c>
      <c r="C6" s="192">
        <f>'10.散户品改'!H125</f>
        <v>538430</v>
      </c>
      <c r="D6" s="193"/>
    </row>
    <row r="7" s="184" customFormat="1" ht="30" customHeight="1" spans="1:4">
      <c r="A7" s="188">
        <v>5</v>
      </c>
      <c r="B7" s="189" t="s">
        <v>9</v>
      </c>
      <c r="C7" s="192">
        <f>'11.黄桃园'!H13</f>
        <v>193730</v>
      </c>
      <c r="D7" s="193"/>
    </row>
    <row r="8" s="184" customFormat="1" ht="30" customHeight="1" spans="1:4">
      <c r="A8" s="188">
        <v>6</v>
      </c>
      <c r="B8" s="189" t="s">
        <v>10</v>
      </c>
      <c r="C8" s="192">
        <f>'12.猕猴桃园'!H10</f>
        <v>195610</v>
      </c>
      <c r="D8" s="193"/>
    </row>
    <row r="9" s="184" customFormat="1" ht="30" customHeight="1" spans="1:4">
      <c r="A9" s="188">
        <v>7</v>
      </c>
      <c r="B9" s="189" t="s">
        <v>11</v>
      </c>
      <c r="C9" s="188">
        <f>'13.容器苗'!G20</f>
        <v>310860</v>
      </c>
      <c r="D9" s="193"/>
    </row>
    <row r="10" s="184" customFormat="1" ht="30" customHeight="1" spans="1:4">
      <c r="A10" s="188">
        <v>8</v>
      </c>
      <c r="B10" s="189" t="s">
        <v>12</v>
      </c>
      <c r="C10" s="188">
        <f>'14.乡土人才'!I66</f>
        <v>624000</v>
      </c>
      <c r="D10" s="193"/>
    </row>
    <row r="11" s="184" customFormat="1" ht="30" customHeight="1" spans="1:4">
      <c r="A11" s="188">
        <v>9</v>
      </c>
      <c r="B11" s="189" t="s">
        <v>13</v>
      </c>
      <c r="C11" s="192">
        <f>'15.高接换种'!G19</f>
        <v>206140</v>
      </c>
      <c r="D11" s="193"/>
    </row>
    <row r="12" s="184" customFormat="1" ht="30" customHeight="1" spans="1:4">
      <c r="A12" s="188">
        <v>10</v>
      </c>
      <c r="B12" s="189" t="s">
        <v>14</v>
      </c>
      <c r="C12" s="192">
        <f>'16.推倒重建'!G20</f>
        <v>619450</v>
      </c>
      <c r="D12" s="193"/>
    </row>
    <row r="13" s="184" customFormat="1" ht="30" customHeight="1" spans="1:4">
      <c r="A13" s="188">
        <v>11</v>
      </c>
      <c r="B13" s="189" t="s">
        <v>15</v>
      </c>
      <c r="C13" s="192">
        <f>'17.柑桔生产示范园'!G31</f>
        <v>753360</v>
      </c>
      <c r="D13" s="193"/>
    </row>
    <row r="14" s="184" customFormat="1" ht="30" customHeight="1" spans="1:4">
      <c r="A14" s="188">
        <v>12</v>
      </c>
      <c r="B14" s="189" t="s">
        <v>16</v>
      </c>
      <c r="C14" s="192">
        <f>'18.高标准示范园'!G4</f>
        <v>220920</v>
      </c>
      <c r="D14" s="194"/>
    </row>
    <row r="15" s="184" customFormat="1" ht="30" customHeight="1" spans="1:4">
      <c r="A15" s="189" t="s">
        <v>17</v>
      </c>
      <c r="B15" s="192"/>
      <c r="C15" s="192">
        <f>SUM(C3:C14)</f>
        <v>7640000</v>
      </c>
      <c r="D15" s="192"/>
    </row>
  </sheetData>
  <mergeCells count="1">
    <mergeCell ref="A1:D1"/>
  </mergeCells>
  <pageMargins left="0.751388888888889" right="0.751388888888889" top="0.409027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pane ySplit="2" topLeftCell="A60" activePane="bottomLeft" state="frozen"/>
      <selection/>
      <selection pane="bottomLeft" activeCell="H71" sqref="H71"/>
    </sheetView>
  </sheetViews>
  <sheetFormatPr defaultColWidth="9" defaultRowHeight="13.5"/>
  <cols>
    <col min="1" max="1" width="5" style="63" customWidth="1"/>
    <col min="2" max="2" width="7.75" style="158" customWidth="1"/>
    <col min="3" max="3" width="8.625" style="158" customWidth="1"/>
    <col min="4" max="4" width="8.625" style="63" customWidth="1"/>
    <col min="5" max="5" width="12.125" style="159" customWidth="1"/>
    <col min="6" max="6" width="9.5" style="159" customWidth="1"/>
    <col min="7" max="8" width="10.625" style="159" customWidth="1"/>
    <col min="9" max="9" width="14.875" style="63" customWidth="1"/>
    <col min="10" max="16384" width="9" style="63"/>
  </cols>
  <sheetData>
    <row r="1" s="63" customFormat="1" ht="57" customHeight="1" spans="1:9">
      <c r="A1" s="160" t="s">
        <v>18</v>
      </c>
      <c r="B1" s="160"/>
      <c r="C1" s="160"/>
      <c r="D1" s="160"/>
      <c r="E1" s="160"/>
      <c r="F1" s="160"/>
      <c r="G1" s="160"/>
      <c r="H1" s="160"/>
      <c r="I1" s="160"/>
    </row>
    <row r="2" s="157" customFormat="1" ht="49" customHeight="1" spans="1:9">
      <c r="A2" s="161" t="s">
        <v>1</v>
      </c>
      <c r="B2" s="162" t="s">
        <v>19</v>
      </c>
      <c r="C2" s="162" t="s">
        <v>20</v>
      </c>
      <c r="D2" s="162" t="s">
        <v>21</v>
      </c>
      <c r="E2" s="161" t="s">
        <v>22</v>
      </c>
      <c r="F2" s="163" t="s">
        <v>23</v>
      </c>
      <c r="G2" s="163" t="s">
        <v>24</v>
      </c>
      <c r="H2" s="163" t="s">
        <v>25</v>
      </c>
      <c r="I2" s="174" t="s">
        <v>26</v>
      </c>
    </row>
    <row r="3" s="63" customFormat="1" ht="25" customHeight="1" spans="1:9">
      <c r="A3" s="164">
        <v>1</v>
      </c>
      <c r="B3" s="165" t="s">
        <v>27</v>
      </c>
      <c r="C3" s="166" t="s">
        <v>28</v>
      </c>
      <c r="D3" s="167" t="s">
        <v>29</v>
      </c>
      <c r="E3" s="164">
        <v>13787525830</v>
      </c>
      <c r="F3" s="168">
        <f>[1]验收面积明细!M4</f>
        <v>8679</v>
      </c>
      <c r="G3" s="168">
        <v>30</v>
      </c>
      <c r="H3" s="168">
        <f t="shared" ref="H3:H66" si="0">F3*G3</f>
        <v>260370</v>
      </c>
      <c r="I3" s="175"/>
    </row>
    <row r="4" s="63" customFormat="1" ht="25" customHeight="1" spans="1:9">
      <c r="A4" s="164">
        <v>2</v>
      </c>
      <c r="B4" s="169"/>
      <c r="C4" s="167" t="s">
        <v>30</v>
      </c>
      <c r="D4" s="167" t="s">
        <v>30</v>
      </c>
      <c r="E4" s="164">
        <v>13874422881</v>
      </c>
      <c r="F4" s="168">
        <f>[1]验收面积明细!M31</f>
        <v>1201</v>
      </c>
      <c r="G4" s="168">
        <v>30</v>
      </c>
      <c r="H4" s="168">
        <f t="shared" si="0"/>
        <v>36030</v>
      </c>
      <c r="I4" s="175"/>
    </row>
    <row r="5" s="63" customFormat="1" ht="25" customHeight="1" spans="1:9">
      <c r="A5" s="164">
        <v>3</v>
      </c>
      <c r="B5" s="169"/>
      <c r="C5" s="167" t="s">
        <v>31</v>
      </c>
      <c r="D5" s="167" t="s">
        <v>31</v>
      </c>
      <c r="E5" s="164">
        <v>19374517538</v>
      </c>
      <c r="F5" s="168">
        <f>[1]验收面积明细!M40</f>
        <v>958</v>
      </c>
      <c r="G5" s="168">
        <v>30</v>
      </c>
      <c r="H5" s="168">
        <f t="shared" si="0"/>
        <v>28740</v>
      </c>
      <c r="I5" s="175"/>
    </row>
    <row r="6" s="63" customFormat="1" ht="25" customHeight="1" spans="1:9">
      <c r="A6" s="164">
        <v>4</v>
      </c>
      <c r="B6" s="169"/>
      <c r="C6" s="167" t="s">
        <v>32</v>
      </c>
      <c r="D6" s="167" t="s">
        <v>32</v>
      </c>
      <c r="E6" s="164">
        <v>18152717059</v>
      </c>
      <c r="F6" s="168">
        <f>[1]验收面积明细!M51</f>
        <v>2061</v>
      </c>
      <c r="G6" s="168">
        <v>30</v>
      </c>
      <c r="H6" s="168">
        <f t="shared" si="0"/>
        <v>61830</v>
      </c>
      <c r="I6" s="175"/>
    </row>
    <row r="7" s="63" customFormat="1" ht="25" customHeight="1" spans="1:9">
      <c r="A7" s="164">
        <v>5</v>
      </c>
      <c r="B7" s="169"/>
      <c r="C7" s="167" t="s">
        <v>33</v>
      </c>
      <c r="D7" s="167" t="s">
        <v>33</v>
      </c>
      <c r="E7" s="164">
        <v>15377459302</v>
      </c>
      <c r="F7" s="168">
        <f>[1]验收面积明细!M65</f>
        <v>1310</v>
      </c>
      <c r="G7" s="168">
        <v>30</v>
      </c>
      <c r="H7" s="168">
        <f t="shared" si="0"/>
        <v>39300</v>
      </c>
      <c r="I7" s="175"/>
    </row>
    <row r="8" s="63" customFormat="1" ht="25" customHeight="1" spans="1:9">
      <c r="A8" s="164">
        <v>6</v>
      </c>
      <c r="B8" s="169"/>
      <c r="C8" s="167" t="s">
        <v>34</v>
      </c>
      <c r="D8" s="167" t="s">
        <v>34</v>
      </c>
      <c r="E8" s="164">
        <v>13580727728</v>
      </c>
      <c r="F8" s="168">
        <f>[1]验收面积明细!M76</f>
        <v>1776</v>
      </c>
      <c r="G8" s="168">
        <v>30</v>
      </c>
      <c r="H8" s="168">
        <f t="shared" si="0"/>
        <v>53280</v>
      </c>
      <c r="I8" s="175"/>
    </row>
    <row r="9" s="63" customFormat="1" ht="25" customHeight="1" spans="1:9">
      <c r="A9" s="164">
        <v>7</v>
      </c>
      <c r="B9" s="170"/>
      <c r="C9" s="167" t="s">
        <v>35</v>
      </c>
      <c r="D9" s="167" t="s">
        <v>35</v>
      </c>
      <c r="E9" s="164">
        <v>13974594035</v>
      </c>
      <c r="F9" s="168">
        <f>[1]验收面积明细!M83</f>
        <v>2174</v>
      </c>
      <c r="G9" s="168">
        <v>30</v>
      </c>
      <c r="H9" s="168">
        <f t="shared" si="0"/>
        <v>65220</v>
      </c>
      <c r="I9" s="175"/>
    </row>
    <row r="10" s="63" customFormat="1" ht="25" customHeight="1" spans="1:9">
      <c r="A10" s="164">
        <v>8</v>
      </c>
      <c r="B10" s="165" t="s">
        <v>36</v>
      </c>
      <c r="C10" s="167" t="s">
        <v>37</v>
      </c>
      <c r="D10" s="167" t="s">
        <v>37</v>
      </c>
      <c r="E10" s="164">
        <v>17769456863</v>
      </c>
      <c r="F10" s="168">
        <v>857</v>
      </c>
      <c r="G10" s="168">
        <v>30</v>
      </c>
      <c r="H10" s="168">
        <f t="shared" si="0"/>
        <v>25710</v>
      </c>
      <c r="I10" s="175"/>
    </row>
    <row r="11" s="63" customFormat="1" ht="25" customHeight="1" spans="1:9">
      <c r="A11" s="164">
        <v>9</v>
      </c>
      <c r="B11" s="169"/>
      <c r="C11" s="167" t="s">
        <v>38</v>
      </c>
      <c r="D11" s="167" t="s">
        <v>38</v>
      </c>
      <c r="E11" s="164">
        <v>18174536828</v>
      </c>
      <c r="F11" s="168">
        <v>2406</v>
      </c>
      <c r="G11" s="168">
        <v>30</v>
      </c>
      <c r="H11" s="168">
        <f t="shared" si="0"/>
        <v>72180</v>
      </c>
      <c r="I11" s="175"/>
    </row>
    <row r="12" s="63" customFormat="1" ht="25" customHeight="1" spans="1:9">
      <c r="A12" s="164">
        <v>10</v>
      </c>
      <c r="B12" s="169"/>
      <c r="C12" s="166" t="s">
        <v>39</v>
      </c>
      <c r="D12" s="167" t="s">
        <v>40</v>
      </c>
      <c r="E12" s="164">
        <v>18374538901</v>
      </c>
      <c r="F12" s="168">
        <v>3067</v>
      </c>
      <c r="G12" s="168">
        <v>30</v>
      </c>
      <c r="H12" s="168">
        <f t="shared" si="0"/>
        <v>92010</v>
      </c>
      <c r="I12" s="175"/>
    </row>
    <row r="13" s="63" customFormat="1" ht="25" customHeight="1" spans="1:9">
      <c r="A13" s="164">
        <v>11</v>
      </c>
      <c r="B13" s="169"/>
      <c r="C13" s="167" t="s">
        <v>41</v>
      </c>
      <c r="D13" s="167" t="s">
        <v>41</v>
      </c>
      <c r="E13" s="164">
        <v>19374528486</v>
      </c>
      <c r="F13" s="168">
        <v>1544</v>
      </c>
      <c r="G13" s="168">
        <v>30</v>
      </c>
      <c r="H13" s="168">
        <f t="shared" si="0"/>
        <v>46320</v>
      </c>
      <c r="I13" s="175"/>
    </row>
    <row r="14" s="63" customFormat="1" ht="25" customHeight="1" spans="1:9">
      <c r="A14" s="164">
        <v>12</v>
      </c>
      <c r="B14" s="169"/>
      <c r="C14" s="167" t="s">
        <v>42</v>
      </c>
      <c r="D14" s="167" t="s">
        <v>42</v>
      </c>
      <c r="E14" s="164">
        <v>13874494075</v>
      </c>
      <c r="F14" s="168">
        <v>1132</v>
      </c>
      <c r="G14" s="168">
        <v>30</v>
      </c>
      <c r="H14" s="168">
        <f t="shared" si="0"/>
        <v>33960</v>
      </c>
      <c r="I14" s="175"/>
    </row>
    <row r="15" s="63" customFormat="1" ht="25" customHeight="1" spans="1:9">
      <c r="A15" s="164">
        <v>13</v>
      </c>
      <c r="B15" s="169"/>
      <c r="C15" s="167" t="s">
        <v>43</v>
      </c>
      <c r="D15" s="167" t="s">
        <v>43</v>
      </c>
      <c r="E15" s="164">
        <v>18374518252</v>
      </c>
      <c r="F15" s="168">
        <v>958</v>
      </c>
      <c r="G15" s="168">
        <v>30</v>
      </c>
      <c r="H15" s="168">
        <f t="shared" si="0"/>
        <v>28740</v>
      </c>
      <c r="I15" s="175"/>
    </row>
    <row r="16" s="63" customFormat="1" ht="25" customHeight="1" spans="1:9">
      <c r="A16" s="164">
        <v>14</v>
      </c>
      <c r="B16" s="169"/>
      <c r="C16" s="167" t="s">
        <v>44</v>
      </c>
      <c r="D16" s="167" t="s">
        <v>44</v>
      </c>
      <c r="E16" s="164">
        <v>18674517883</v>
      </c>
      <c r="F16" s="168">
        <v>1420</v>
      </c>
      <c r="G16" s="168">
        <v>30</v>
      </c>
      <c r="H16" s="168">
        <f t="shared" si="0"/>
        <v>42600</v>
      </c>
      <c r="I16" s="175"/>
    </row>
    <row r="17" s="63" customFormat="1" ht="25" customHeight="1" spans="1:9">
      <c r="A17" s="164">
        <v>15</v>
      </c>
      <c r="B17" s="169"/>
      <c r="C17" s="167" t="s">
        <v>45</v>
      </c>
      <c r="D17" s="167" t="s">
        <v>45</v>
      </c>
      <c r="E17" s="164">
        <v>18074516939</v>
      </c>
      <c r="F17" s="168">
        <v>1701</v>
      </c>
      <c r="G17" s="168">
        <v>30</v>
      </c>
      <c r="H17" s="168">
        <f t="shared" si="0"/>
        <v>51030</v>
      </c>
      <c r="I17" s="175"/>
    </row>
    <row r="18" s="63" customFormat="1" ht="25" customHeight="1" spans="1:9">
      <c r="A18" s="164">
        <v>16</v>
      </c>
      <c r="B18" s="169"/>
      <c r="C18" s="167" t="s">
        <v>46</v>
      </c>
      <c r="D18" s="167" t="s">
        <v>46</v>
      </c>
      <c r="E18" s="164">
        <v>18674531636</v>
      </c>
      <c r="F18" s="168">
        <v>1694</v>
      </c>
      <c r="G18" s="168">
        <v>30</v>
      </c>
      <c r="H18" s="168">
        <f t="shared" si="0"/>
        <v>50820</v>
      </c>
      <c r="I18" s="175"/>
    </row>
    <row r="19" s="63" customFormat="1" ht="25" customHeight="1" spans="1:9">
      <c r="A19" s="164">
        <v>17</v>
      </c>
      <c r="B19" s="169"/>
      <c r="C19" s="167" t="s">
        <v>47</v>
      </c>
      <c r="D19" s="167" t="s">
        <v>47</v>
      </c>
      <c r="E19" s="164">
        <v>17769456135</v>
      </c>
      <c r="F19" s="168">
        <v>773</v>
      </c>
      <c r="G19" s="168">
        <v>30</v>
      </c>
      <c r="H19" s="168">
        <f t="shared" si="0"/>
        <v>23190</v>
      </c>
      <c r="I19" s="175"/>
    </row>
    <row r="20" s="63" customFormat="1" ht="25" customHeight="1" spans="1:9">
      <c r="A20" s="164">
        <v>18</v>
      </c>
      <c r="B20" s="169"/>
      <c r="C20" s="167" t="s">
        <v>48</v>
      </c>
      <c r="D20" s="167" t="s">
        <v>48</v>
      </c>
      <c r="E20" s="164">
        <v>18274525647</v>
      </c>
      <c r="F20" s="168">
        <f>[1]验收面积明细!M179</f>
        <v>3344</v>
      </c>
      <c r="G20" s="168">
        <v>30</v>
      </c>
      <c r="H20" s="168">
        <f t="shared" si="0"/>
        <v>100320</v>
      </c>
      <c r="I20" s="175"/>
    </row>
    <row r="21" s="63" customFormat="1" ht="25" customHeight="1" spans="1:9">
      <c r="A21" s="164">
        <v>19</v>
      </c>
      <c r="B21" s="165" t="s">
        <v>49</v>
      </c>
      <c r="C21" s="167" t="s">
        <v>50</v>
      </c>
      <c r="D21" s="167" t="s">
        <v>50</v>
      </c>
      <c r="E21" s="164">
        <v>18797639773</v>
      </c>
      <c r="F21" s="168">
        <f>[1]验收面积明细!M201</f>
        <v>1020</v>
      </c>
      <c r="G21" s="168">
        <v>30</v>
      </c>
      <c r="H21" s="168">
        <f t="shared" si="0"/>
        <v>30600</v>
      </c>
      <c r="I21" s="175"/>
    </row>
    <row r="22" s="63" customFormat="1" ht="25" customHeight="1" spans="1:9">
      <c r="A22" s="164">
        <v>20</v>
      </c>
      <c r="B22" s="169"/>
      <c r="C22" s="167" t="s">
        <v>51</v>
      </c>
      <c r="D22" s="167" t="s">
        <v>51</v>
      </c>
      <c r="E22" s="164">
        <v>17774562785</v>
      </c>
      <c r="F22" s="168">
        <f>[1]验收面积明细!M221</f>
        <v>1160</v>
      </c>
      <c r="G22" s="168">
        <v>30</v>
      </c>
      <c r="H22" s="168">
        <f t="shared" si="0"/>
        <v>34800</v>
      </c>
      <c r="I22" s="175"/>
    </row>
    <row r="23" s="63" customFormat="1" ht="25" customHeight="1" spans="1:9">
      <c r="A23" s="164">
        <v>21</v>
      </c>
      <c r="B23" s="169"/>
      <c r="C23" s="166" t="s">
        <v>52</v>
      </c>
      <c r="D23" s="167" t="s">
        <v>53</v>
      </c>
      <c r="E23" s="164">
        <v>13469328416</v>
      </c>
      <c r="F23" s="168">
        <v>1316</v>
      </c>
      <c r="G23" s="168">
        <v>30</v>
      </c>
      <c r="H23" s="168">
        <f t="shared" si="0"/>
        <v>39480</v>
      </c>
      <c r="I23" s="175"/>
    </row>
    <row r="24" s="63" customFormat="1" ht="25" customHeight="1" spans="1:9">
      <c r="A24" s="164">
        <v>22</v>
      </c>
      <c r="B24" s="169"/>
      <c r="C24" s="167" t="s">
        <v>54</v>
      </c>
      <c r="D24" s="167" t="s">
        <v>54</v>
      </c>
      <c r="E24" s="164">
        <v>15111584324</v>
      </c>
      <c r="F24" s="168">
        <f>[1]验收面积明细!M233</f>
        <v>567</v>
      </c>
      <c r="G24" s="168">
        <v>30</v>
      </c>
      <c r="H24" s="168">
        <f t="shared" si="0"/>
        <v>17010</v>
      </c>
      <c r="I24" s="175"/>
    </row>
    <row r="25" s="63" customFormat="1" ht="25" customHeight="1" spans="1:9">
      <c r="A25" s="164">
        <v>23</v>
      </c>
      <c r="B25" s="170"/>
      <c r="C25" s="167" t="s">
        <v>55</v>
      </c>
      <c r="D25" s="167" t="s">
        <v>55</v>
      </c>
      <c r="E25" s="164">
        <v>13874542802</v>
      </c>
      <c r="F25" s="168">
        <f>[1]验收面积明细!M243</f>
        <v>520</v>
      </c>
      <c r="G25" s="168">
        <v>30</v>
      </c>
      <c r="H25" s="168">
        <f t="shared" si="0"/>
        <v>15600</v>
      </c>
      <c r="I25" s="175"/>
    </row>
    <row r="26" s="63" customFormat="1" ht="25" customHeight="1" spans="1:9">
      <c r="A26" s="164">
        <v>24</v>
      </c>
      <c r="B26" s="169" t="s">
        <v>56</v>
      </c>
      <c r="C26" s="166" t="s">
        <v>57</v>
      </c>
      <c r="D26" s="167" t="s">
        <v>58</v>
      </c>
      <c r="E26" s="164">
        <v>14786592506</v>
      </c>
      <c r="F26" s="168">
        <v>2116</v>
      </c>
      <c r="G26" s="168">
        <v>30</v>
      </c>
      <c r="H26" s="168">
        <f t="shared" si="0"/>
        <v>63480</v>
      </c>
      <c r="I26" s="175"/>
    </row>
    <row r="27" s="63" customFormat="1" ht="25" customHeight="1" spans="1:9">
      <c r="A27" s="164">
        <v>25</v>
      </c>
      <c r="B27" s="169"/>
      <c r="C27" s="167" t="s">
        <v>59</v>
      </c>
      <c r="D27" s="167" t="s">
        <v>59</v>
      </c>
      <c r="E27" s="164">
        <v>15115120101</v>
      </c>
      <c r="F27" s="168">
        <v>1460</v>
      </c>
      <c r="G27" s="168">
        <v>30</v>
      </c>
      <c r="H27" s="168">
        <f t="shared" si="0"/>
        <v>43800</v>
      </c>
      <c r="I27" s="175"/>
    </row>
    <row r="28" s="63" customFormat="1" ht="25" customHeight="1" spans="1:9">
      <c r="A28" s="164">
        <v>26</v>
      </c>
      <c r="B28" s="169"/>
      <c r="C28" s="167" t="s">
        <v>60</v>
      </c>
      <c r="D28" s="167" t="s">
        <v>60</v>
      </c>
      <c r="E28" s="164">
        <v>18569099467</v>
      </c>
      <c r="F28" s="168">
        <v>1170</v>
      </c>
      <c r="G28" s="168">
        <v>30</v>
      </c>
      <c r="H28" s="168">
        <f t="shared" si="0"/>
        <v>35100</v>
      </c>
      <c r="I28" s="175"/>
    </row>
    <row r="29" s="63" customFormat="1" ht="25" customHeight="1" spans="1:9">
      <c r="A29" s="164">
        <v>27</v>
      </c>
      <c r="B29" s="169"/>
      <c r="C29" s="167" t="s">
        <v>61</v>
      </c>
      <c r="D29" s="167" t="s">
        <v>61</v>
      </c>
      <c r="E29" s="164">
        <v>18707452228</v>
      </c>
      <c r="F29" s="168">
        <v>844</v>
      </c>
      <c r="G29" s="168">
        <v>30</v>
      </c>
      <c r="H29" s="168">
        <f t="shared" si="0"/>
        <v>25320</v>
      </c>
      <c r="I29" s="175"/>
    </row>
    <row r="30" s="63" customFormat="1" ht="25" customHeight="1" spans="1:9">
      <c r="A30" s="164">
        <v>28</v>
      </c>
      <c r="B30" s="169"/>
      <c r="C30" s="167" t="s">
        <v>62</v>
      </c>
      <c r="D30" s="167" t="s">
        <v>62</v>
      </c>
      <c r="E30" s="164">
        <v>15574580589</v>
      </c>
      <c r="F30" s="168">
        <v>861</v>
      </c>
      <c r="G30" s="168">
        <v>30</v>
      </c>
      <c r="H30" s="168">
        <f t="shared" si="0"/>
        <v>25830</v>
      </c>
      <c r="I30" s="175"/>
    </row>
    <row r="31" s="63" customFormat="1" ht="25" customHeight="1" spans="1:9">
      <c r="A31" s="164">
        <v>29</v>
      </c>
      <c r="B31" s="171" t="s">
        <v>63</v>
      </c>
      <c r="C31" s="166" t="s">
        <v>64</v>
      </c>
      <c r="D31" s="167" t="s">
        <v>65</v>
      </c>
      <c r="E31" s="164">
        <v>17670421326</v>
      </c>
      <c r="F31" s="168">
        <f>[1]验收面积明细!M310</f>
        <v>3580</v>
      </c>
      <c r="G31" s="168">
        <v>30</v>
      </c>
      <c r="H31" s="168">
        <f t="shared" si="0"/>
        <v>107400</v>
      </c>
      <c r="I31" s="175"/>
    </row>
    <row r="32" s="63" customFormat="1" ht="25" customHeight="1" spans="1:9">
      <c r="A32" s="164">
        <v>30</v>
      </c>
      <c r="B32" s="172"/>
      <c r="C32" s="166" t="s">
        <v>66</v>
      </c>
      <c r="D32" s="167" t="s">
        <v>67</v>
      </c>
      <c r="E32" s="164">
        <v>15874502117</v>
      </c>
      <c r="F32" s="168">
        <f>[1]验收面积明细!M319</f>
        <v>941</v>
      </c>
      <c r="G32" s="168">
        <v>30</v>
      </c>
      <c r="H32" s="168">
        <f t="shared" si="0"/>
        <v>28230</v>
      </c>
      <c r="I32" s="175"/>
    </row>
    <row r="33" s="63" customFormat="1" ht="25" customHeight="1" spans="1:9">
      <c r="A33" s="164">
        <v>31</v>
      </c>
      <c r="B33" s="172"/>
      <c r="C33" s="167" t="s">
        <v>68</v>
      </c>
      <c r="D33" s="167" t="s">
        <v>68</v>
      </c>
      <c r="E33" s="164">
        <v>18874550690</v>
      </c>
      <c r="F33" s="168">
        <v>1225</v>
      </c>
      <c r="G33" s="168">
        <v>30</v>
      </c>
      <c r="H33" s="168">
        <f t="shared" si="0"/>
        <v>36750</v>
      </c>
      <c r="I33" s="175"/>
    </row>
    <row r="34" s="63" customFormat="1" ht="25" customHeight="1" spans="1:9">
      <c r="A34" s="164">
        <v>32</v>
      </c>
      <c r="B34" s="172"/>
      <c r="C34" s="167" t="s">
        <v>69</v>
      </c>
      <c r="D34" s="167" t="s">
        <v>69</v>
      </c>
      <c r="E34" s="164">
        <v>15115270225</v>
      </c>
      <c r="F34" s="168">
        <f>[1]验收面积明细!M327</f>
        <v>1220</v>
      </c>
      <c r="G34" s="168">
        <v>30</v>
      </c>
      <c r="H34" s="168">
        <f t="shared" si="0"/>
        <v>36600</v>
      </c>
      <c r="I34" s="175"/>
    </row>
    <row r="35" s="63" customFormat="1" ht="25" customHeight="1" spans="1:9">
      <c r="A35" s="164">
        <v>33</v>
      </c>
      <c r="B35" s="172"/>
      <c r="C35" s="167" t="s">
        <v>70</v>
      </c>
      <c r="D35" s="167" t="s">
        <v>70</v>
      </c>
      <c r="E35" s="164">
        <v>13959952415</v>
      </c>
      <c r="F35" s="168">
        <f>[1]验收面积明细!M347</f>
        <v>1844</v>
      </c>
      <c r="G35" s="168">
        <v>30</v>
      </c>
      <c r="H35" s="168">
        <f t="shared" si="0"/>
        <v>55320</v>
      </c>
      <c r="I35" s="175"/>
    </row>
    <row r="36" s="63" customFormat="1" ht="25" customHeight="1" spans="1:9">
      <c r="A36" s="164">
        <v>34</v>
      </c>
      <c r="B36" s="172"/>
      <c r="C36" s="167" t="s">
        <v>71</v>
      </c>
      <c r="D36" s="167" t="s">
        <v>71</v>
      </c>
      <c r="E36" s="164">
        <v>13974536973</v>
      </c>
      <c r="F36" s="168">
        <f>[1]验收面积明细!M362</f>
        <v>1485</v>
      </c>
      <c r="G36" s="168">
        <v>30</v>
      </c>
      <c r="H36" s="168">
        <f t="shared" si="0"/>
        <v>44550</v>
      </c>
      <c r="I36" s="175"/>
    </row>
    <row r="37" s="63" customFormat="1" ht="25" customHeight="1" spans="1:9">
      <c r="A37" s="164">
        <v>35</v>
      </c>
      <c r="B37" s="172"/>
      <c r="C37" s="167" t="s">
        <v>72</v>
      </c>
      <c r="D37" s="167" t="s">
        <v>72</v>
      </c>
      <c r="E37" s="164">
        <v>15111577203</v>
      </c>
      <c r="F37" s="168">
        <f>[1]验收面积明细!M370</f>
        <v>1600</v>
      </c>
      <c r="G37" s="168">
        <v>30</v>
      </c>
      <c r="H37" s="168">
        <f t="shared" si="0"/>
        <v>48000</v>
      </c>
      <c r="I37" s="175"/>
    </row>
    <row r="38" s="63" customFormat="1" ht="25" customHeight="1" spans="1:9">
      <c r="A38" s="164">
        <v>36</v>
      </c>
      <c r="B38" s="172"/>
      <c r="C38" s="167" t="s">
        <v>73</v>
      </c>
      <c r="D38" s="167" t="s">
        <v>73</v>
      </c>
      <c r="E38" s="164">
        <v>13974514773</v>
      </c>
      <c r="F38" s="168">
        <f>[1]验收面积明细!M395</f>
        <v>1610</v>
      </c>
      <c r="G38" s="168">
        <v>30</v>
      </c>
      <c r="H38" s="168">
        <f t="shared" si="0"/>
        <v>48300</v>
      </c>
      <c r="I38" s="175"/>
    </row>
    <row r="39" s="63" customFormat="1" ht="25" customHeight="1" spans="1:9">
      <c r="A39" s="164">
        <v>37</v>
      </c>
      <c r="B39" s="173"/>
      <c r="C39" s="166" t="s">
        <v>74</v>
      </c>
      <c r="D39" s="164" t="s">
        <v>75</v>
      </c>
      <c r="E39" s="164">
        <v>13874452822</v>
      </c>
      <c r="F39" s="168">
        <v>1155</v>
      </c>
      <c r="G39" s="168">
        <v>30</v>
      </c>
      <c r="H39" s="168">
        <f t="shared" si="0"/>
        <v>34650</v>
      </c>
      <c r="I39" s="175"/>
    </row>
    <row r="40" s="63" customFormat="1" ht="25" customHeight="1" spans="1:9">
      <c r="A40" s="164">
        <v>38</v>
      </c>
      <c r="B40" s="170" t="s">
        <v>76</v>
      </c>
      <c r="C40" s="167" t="s">
        <v>77</v>
      </c>
      <c r="D40" s="167" t="s">
        <v>77</v>
      </c>
      <c r="E40" s="164">
        <v>13107255958</v>
      </c>
      <c r="F40" s="168">
        <v>1127</v>
      </c>
      <c r="G40" s="168">
        <v>30</v>
      </c>
      <c r="H40" s="168">
        <f t="shared" si="0"/>
        <v>33810</v>
      </c>
      <c r="I40" s="175"/>
    </row>
    <row r="41" s="63" customFormat="1" ht="25" customHeight="1" spans="1:9">
      <c r="A41" s="164">
        <v>39</v>
      </c>
      <c r="B41" s="169" t="s">
        <v>78</v>
      </c>
      <c r="C41" s="167" t="s">
        <v>79</v>
      </c>
      <c r="D41" s="167" t="s">
        <v>79</v>
      </c>
      <c r="E41" s="164">
        <v>15673091158</v>
      </c>
      <c r="F41" s="168">
        <v>2080</v>
      </c>
      <c r="G41" s="168">
        <v>30</v>
      </c>
      <c r="H41" s="168">
        <f t="shared" si="0"/>
        <v>62400</v>
      </c>
      <c r="I41" s="175"/>
    </row>
    <row r="42" s="63" customFormat="1" ht="25" customHeight="1" spans="1:9">
      <c r="A42" s="164">
        <v>40</v>
      </c>
      <c r="B42" s="169"/>
      <c r="C42" s="167" t="s">
        <v>80</v>
      </c>
      <c r="D42" s="167" t="s">
        <v>80</v>
      </c>
      <c r="E42" s="164">
        <v>18166233731</v>
      </c>
      <c r="F42" s="168">
        <v>2025</v>
      </c>
      <c r="G42" s="168">
        <v>30</v>
      </c>
      <c r="H42" s="168">
        <f t="shared" si="0"/>
        <v>60750</v>
      </c>
      <c r="I42" s="175"/>
    </row>
    <row r="43" s="63" customFormat="1" ht="25" customHeight="1" spans="1:9">
      <c r="A43" s="164">
        <v>41</v>
      </c>
      <c r="B43" s="169"/>
      <c r="C43" s="167" t="s">
        <v>81</v>
      </c>
      <c r="D43" s="167" t="s">
        <v>81</v>
      </c>
      <c r="E43" s="164">
        <v>15115268889</v>
      </c>
      <c r="F43" s="168">
        <v>1180</v>
      </c>
      <c r="G43" s="168">
        <v>30</v>
      </c>
      <c r="H43" s="168">
        <f t="shared" si="0"/>
        <v>35400</v>
      </c>
      <c r="I43" s="175"/>
    </row>
    <row r="44" s="63" customFormat="1" ht="25" customHeight="1" spans="1:9">
      <c r="A44" s="164">
        <v>42</v>
      </c>
      <c r="B44" s="169"/>
      <c r="C44" s="167" t="s">
        <v>82</v>
      </c>
      <c r="D44" s="167" t="s">
        <v>82</v>
      </c>
      <c r="E44" s="164">
        <v>19350251365</v>
      </c>
      <c r="F44" s="168">
        <v>845</v>
      </c>
      <c r="G44" s="168">
        <v>30</v>
      </c>
      <c r="H44" s="168">
        <f t="shared" si="0"/>
        <v>25350</v>
      </c>
      <c r="I44" s="175"/>
    </row>
    <row r="45" s="63" customFormat="1" ht="25" customHeight="1" spans="1:9">
      <c r="A45" s="164">
        <v>43</v>
      </c>
      <c r="B45" s="169"/>
      <c r="C45" s="167" t="s">
        <v>83</v>
      </c>
      <c r="D45" s="167" t="s">
        <v>83</v>
      </c>
      <c r="E45" s="164">
        <v>19892981618</v>
      </c>
      <c r="F45" s="168">
        <v>280</v>
      </c>
      <c r="G45" s="168">
        <v>30</v>
      </c>
      <c r="H45" s="168">
        <f t="shared" si="0"/>
        <v>8400</v>
      </c>
      <c r="I45" s="175"/>
    </row>
    <row r="46" s="63" customFormat="1" ht="25" customHeight="1" spans="1:9">
      <c r="A46" s="164">
        <v>44</v>
      </c>
      <c r="B46" s="170"/>
      <c r="C46" s="167" t="s">
        <v>84</v>
      </c>
      <c r="D46" s="167" t="s">
        <v>84</v>
      </c>
      <c r="E46" s="164">
        <v>13787567976</v>
      </c>
      <c r="F46" s="168">
        <v>290</v>
      </c>
      <c r="G46" s="168">
        <v>30</v>
      </c>
      <c r="H46" s="168">
        <f t="shared" si="0"/>
        <v>8700</v>
      </c>
      <c r="I46" s="175"/>
    </row>
    <row r="47" s="63" customFormat="1" ht="25" customHeight="1" spans="1:9">
      <c r="A47" s="164">
        <v>45</v>
      </c>
      <c r="B47" s="165" t="s">
        <v>85</v>
      </c>
      <c r="C47" s="167" t="s">
        <v>86</v>
      </c>
      <c r="D47" s="167" t="s">
        <v>87</v>
      </c>
      <c r="E47" s="164">
        <v>15074534099</v>
      </c>
      <c r="F47" s="168">
        <v>2225</v>
      </c>
      <c r="G47" s="168">
        <v>30</v>
      </c>
      <c r="H47" s="168">
        <f t="shared" si="0"/>
        <v>66750</v>
      </c>
      <c r="I47" s="175"/>
    </row>
    <row r="48" s="63" customFormat="1" ht="25" customHeight="1" spans="1:9">
      <c r="A48" s="164">
        <v>46</v>
      </c>
      <c r="B48" s="169"/>
      <c r="C48" s="167" t="s">
        <v>88</v>
      </c>
      <c r="D48" s="167" t="s">
        <v>88</v>
      </c>
      <c r="E48" s="164">
        <v>18374543723</v>
      </c>
      <c r="F48" s="168">
        <v>450</v>
      </c>
      <c r="G48" s="168">
        <v>30</v>
      </c>
      <c r="H48" s="168">
        <f t="shared" si="0"/>
        <v>13500</v>
      </c>
      <c r="I48" s="175"/>
    </row>
    <row r="49" s="63" customFormat="1" ht="25" customHeight="1" spans="1:9">
      <c r="A49" s="164">
        <v>47</v>
      </c>
      <c r="B49" s="169"/>
      <c r="C49" s="167" t="s">
        <v>89</v>
      </c>
      <c r="D49" s="167" t="s">
        <v>89</v>
      </c>
      <c r="E49" s="164">
        <v>19350184788</v>
      </c>
      <c r="F49" s="168">
        <v>646</v>
      </c>
      <c r="G49" s="168">
        <v>30</v>
      </c>
      <c r="H49" s="168">
        <f t="shared" si="0"/>
        <v>19380</v>
      </c>
      <c r="I49" s="175"/>
    </row>
    <row r="50" s="63" customFormat="1" ht="25" customHeight="1" spans="1:9">
      <c r="A50" s="164">
        <v>48</v>
      </c>
      <c r="B50" s="169"/>
      <c r="C50" s="167" t="s">
        <v>90</v>
      </c>
      <c r="D50" s="167" t="s">
        <v>90</v>
      </c>
      <c r="E50" s="164">
        <v>18692533734</v>
      </c>
      <c r="F50" s="168">
        <v>1945</v>
      </c>
      <c r="G50" s="168">
        <v>30</v>
      </c>
      <c r="H50" s="168">
        <f t="shared" si="0"/>
        <v>58350</v>
      </c>
      <c r="I50" s="175"/>
    </row>
    <row r="51" s="63" customFormat="1" ht="25" customHeight="1" spans="1:9">
      <c r="A51" s="164">
        <v>49</v>
      </c>
      <c r="B51" s="169"/>
      <c r="C51" s="167" t="s">
        <v>91</v>
      </c>
      <c r="D51" s="167" t="s">
        <v>91</v>
      </c>
      <c r="E51" s="164">
        <v>13807455374</v>
      </c>
      <c r="F51" s="168">
        <v>635</v>
      </c>
      <c r="G51" s="168">
        <v>30</v>
      </c>
      <c r="H51" s="168">
        <f t="shared" si="0"/>
        <v>19050</v>
      </c>
      <c r="I51" s="175"/>
    </row>
    <row r="52" s="63" customFormat="1" ht="25" customHeight="1" spans="1:9">
      <c r="A52" s="164">
        <v>50</v>
      </c>
      <c r="B52" s="169"/>
      <c r="C52" s="167" t="s">
        <v>92</v>
      </c>
      <c r="D52" s="167" t="s">
        <v>92</v>
      </c>
      <c r="E52" s="164">
        <v>18774587116</v>
      </c>
      <c r="F52" s="168">
        <v>810</v>
      </c>
      <c r="G52" s="168">
        <v>30</v>
      </c>
      <c r="H52" s="168">
        <f t="shared" si="0"/>
        <v>24300</v>
      </c>
      <c r="I52" s="175"/>
    </row>
    <row r="53" s="63" customFormat="1" ht="25" customHeight="1" spans="1:9">
      <c r="A53" s="164">
        <v>51</v>
      </c>
      <c r="B53" s="169"/>
      <c r="C53" s="167" t="s">
        <v>93</v>
      </c>
      <c r="D53" s="167" t="s">
        <v>93</v>
      </c>
      <c r="E53" s="164">
        <v>15115206020</v>
      </c>
      <c r="F53" s="168">
        <v>733</v>
      </c>
      <c r="G53" s="168">
        <v>30</v>
      </c>
      <c r="H53" s="168">
        <f t="shared" si="0"/>
        <v>21990</v>
      </c>
      <c r="I53" s="175"/>
    </row>
    <row r="54" s="63" customFormat="1" ht="25" customHeight="1" spans="1:9">
      <c r="A54" s="164">
        <v>52</v>
      </c>
      <c r="B54" s="169"/>
      <c r="C54" s="166" t="s">
        <v>94</v>
      </c>
      <c r="D54" s="167" t="s">
        <v>95</v>
      </c>
      <c r="E54" s="164">
        <v>13974583852</v>
      </c>
      <c r="F54" s="168">
        <v>1190</v>
      </c>
      <c r="G54" s="168">
        <v>30</v>
      </c>
      <c r="H54" s="168">
        <f t="shared" si="0"/>
        <v>35700</v>
      </c>
      <c r="I54" s="175"/>
    </row>
    <row r="55" s="63" customFormat="1" ht="25" customHeight="1" spans="1:9">
      <c r="A55" s="164">
        <v>53</v>
      </c>
      <c r="B55" s="165" t="s">
        <v>96</v>
      </c>
      <c r="C55" s="167" t="s">
        <v>97</v>
      </c>
      <c r="D55" s="167" t="s">
        <v>97</v>
      </c>
      <c r="E55" s="164">
        <v>18974597805</v>
      </c>
      <c r="F55" s="168">
        <v>925</v>
      </c>
      <c r="G55" s="168">
        <v>30</v>
      </c>
      <c r="H55" s="168">
        <f t="shared" si="0"/>
        <v>27750</v>
      </c>
      <c r="I55" s="175"/>
    </row>
    <row r="56" s="63" customFormat="1" ht="25" customHeight="1" spans="1:9">
      <c r="A56" s="164">
        <v>54</v>
      </c>
      <c r="B56" s="169"/>
      <c r="C56" s="167" t="s">
        <v>98</v>
      </c>
      <c r="D56" s="167" t="s">
        <v>98</v>
      </c>
      <c r="E56" s="164">
        <v>18074504778</v>
      </c>
      <c r="F56" s="168">
        <v>900</v>
      </c>
      <c r="G56" s="168">
        <v>30</v>
      </c>
      <c r="H56" s="168">
        <f t="shared" si="0"/>
        <v>27000</v>
      </c>
      <c r="I56" s="175"/>
    </row>
    <row r="57" s="63" customFormat="1" ht="25" customHeight="1" spans="1:9">
      <c r="A57" s="164">
        <v>55</v>
      </c>
      <c r="B57" s="169"/>
      <c r="C57" s="166" t="s">
        <v>99</v>
      </c>
      <c r="D57" s="167" t="s">
        <v>100</v>
      </c>
      <c r="E57" s="164">
        <v>15616059308</v>
      </c>
      <c r="F57" s="168">
        <v>410</v>
      </c>
      <c r="G57" s="168">
        <v>30</v>
      </c>
      <c r="H57" s="168">
        <f t="shared" si="0"/>
        <v>12300</v>
      </c>
      <c r="I57" s="175"/>
    </row>
    <row r="58" s="63" customFormat="1" ht="25" customHeight="1" spans="1:9">
      <c r="A58" s="164">
        <v>56</v>
      </c>
      <c r="B58" s="169" t="s">
        <v>101</v>
      </c>
      <c r="C58" s="164" t="s">
        <v>102</v>
      </c>
      <c r="D58" s="164" t="s">
        <v>102</v>
      </c>
      <c r="E58" s="164">
        <v>13974576974</v>
      </c>
      <c r="F58" s="168">
        <v>1480</v>
      </c>
      <c r="G58" s="168">
        <v>30</v>
      </c>
      <c r="H58" s="168">
        <f t="shared" si="0"/>
        <v>44400</v>
      </c>
      <c r="I58" s="175"/>
    </row>
    <row r="59" s="63" customFormat="1" ht="25" customHeight="1" spans="1:9">
      <c r="A59" s="164">
        <v>57</v>
      </c>
      <c r="B59" s="170"/>
      <c r="C59" s="164" t="s">
        <v>103</v>
      </c>
      <c r="D59" s="164" t="s">
        <v>103</v>
      </c>
      <c r="E59" s="164">
        <v>14760788818</v>
      </c>
      <c r="F59" s="168">
        <v>950</v>
      </c>
      <c r="G59" s="168">
        <v>30</v>
      </c>
      <c r="H59" s="168">
        <f t="shared" si="0"/>
        <v>28500</v>
      </c>
      <c r="I59" s="175"/>
    </row>
    <row r="60" s="63" customFormat="1" ht="25" customHeight="1" spans="1:9">
      <c r="A60" s="164">
        <v>58</v>
      </c>
      <c r="B60" s="169" t="s">
        <v>104</v>
      </c>
      <c r="C60" s="164" t="s">
        <v>105</v>
      </c>
      <c r="D60" s="164" t="s">
        <v>105</v>
      </c>
      <c r="E60" s="164">
        <v>13789289335</v>
      </c>
      <c r="F60" s="168">
        <f>[1]验收面积明细!M665</f>
        <v>640</v>
      </c>
      <c r="G60" s="168">
        <v>30</v>
      </c>
      <c r="H60" s="168">
        <f t="shared" si="0"/>
        <v>19200</v>
      </c>
      <c r="I60" s="175"/>
    </row>
    <row r="61" s="63" customFormat="1" ht="25" customHeight="1" spans="1:9">
      <c r="A61" s="164">
        <v>59</v>
      </c>
      <c r="B61" s="169"/>
      <c r="C61" s="164" t="s">
        <v>106</v>
      </c>
      <c r="D61" s="164" t="s">
        <v>106</v>
      </c>
      <c r="E61" s="164">
        <v>19574503868</v>
      </c>
      <c r="F61" s="168">
        <f>[1]验收面积明细!M671</f>
        <v>1899</v>
      </c>
      <c r="G61" s="168">
        <v>30</v>
      </c>
      <c r="H61" s="168">
        <f t="shared" si="0"/>
        <v>56970</v>
      </c>
      <c r="I61" s="175"/>
    </row>
    <row r="62" s="63" customFormat="1" ht="25" customHeight="1" spans="1:9">
      <c r="A62" s="164">
        <v>60</v>
      </c>
      <c r="B62" s="169"/>
      <c r="C62" s="164" t="s">
        <v>107</v>
      </c>
      <c r="D62" s="164" t="s">
        <v>107</v>
      </c>
      <c r="E62" s="164">
        <v>18674581217</v>
      </c>
      <c r="F62" s="168">
        <f>[1]验收面积明细!M682</f>
        <v>1439</v>
      </c>
      <c r="G62" s="168">
        <v>30</v>
      </c>
      <c r="H62" s="168">
        <f t="shared" si="0"/>
        <v>43170</v>
      </c>
      <c r="I62" s="175"/>
    </row>
    <row r="63" s="63" customFormat="1" ht="25" customHeight="1" spans="1:9">
      <c r="A63" s="164">
        <v>61</v>
      </c>
      <c r="B63" s="169"/>
      <c r="C63" s="164" t="s">
        <v>108</v>
      </c>
      <c r="D63" s="164" t="s">
        <v>108</v>
      </c>
      <c r="E63" s="164">
        <v>18174567958</v>
      </c>
      <c r="F63" s="168">
        <f>[1]验收面积明细!M695</f>
        <v>2373</v>
      </c>
      <c r="G63" s="168">
        <v>30</v>
      </c>
      <c r="H63" s="168">
        <f t="shared" si="0"/>
        <v>71190</v>
      </c>
      <c r="I63" s="175"/>
    </row>
    <row r="64" s="63" customFormat="1" ht="25" customHeight="1" spans="1:9">
      <c r="A64" s="164">
        <v>62</v>
      </c>
      <c r="B64" s="169"/>
      <c r="C64" s="164" t="s">
        <v>109</v>
      </c>
      <c r="D64" s="164" t="s">
        <v>109</v>
      </c>
      <c r="E64" s="164">
        <v>18207451435</v>
      </c>
      <c r="F64" s="168">
        <f>[1]验收面积明细!M711</f>
        <v>1165</v>
      </c>
      <c r="G64" s="168">
        <v>30</v>
      </c>
      <c r="H64" s="168">
        <f t="shared" si="0"/>
        <v>34950</v>
      </c>
      <c r="I64" s="175"/>
    </row>
    <row r="65" s="63" customFormat="1" ht="25" customHeight="1" spans="1:9">
      <c r="A65" s="164">
        <v>63</v>
      </c>
      <c r="B65" s="170"/>
      <c r="C65" s="164" t="s">
        <v>110</v>
      </c>
      <c r="D65" s="164" t="s">
        <v>110</v>
      </c>
      <c r="E65" s="164">
        <v>17775168498</v>
      </c>
      <c r="F65" s="168">
        <f>[1]验收面积明细!M719</f>
        <v>711</v>
      </c>
      <c r="G65" s="168">
        <v>30</v>
      </c>
      <c r="H65" s="168">
        <f t="shared" si="0"/>
        <v>21330</v>
      </c>
      <c r="I65" s="175"/>
    </row>
    <row r="66" s="63" customFormat="1" ht="25" customHeight="1" spans="1:9">
      <c r="A66" s="164">
        <v>64</v>
      </c>
      <c r="B66" s="167" t="s">
        <v>111</v>
      </c>
      <c r="C66" s="164" t="s">
        <v>112</v>
      </c>
      <c r="D66" s="164" t="s">
        <v>112</v>
      </c>
      <c r="E66" s="164">
        <v>13787567275</v>
      </c>
      <c r="F66" s="168">
        <v>1563</v>
      </c>
      <c r="G66" s="168">
        <v>30</v>
      </c>
      <c r="H66" s="168">
        <f t="shared" si="0"/>
        <v>46890</v>
      </c>
      <c r="I66" s="175"/>
    </row>
    <row r="67" s="63" customFormat="1" ht="25" customHeight="1" spans="1:9">
      <c r="A67" s="164">
        <v>65</v>
      </c>
      <c r="B67" s="165" t="s">
        <v>113</v>
      </c>
      <c r="C67" s="164" t="s">
        <v>114</v>
      </c>
      <c r="D67" s="164" t="s">
        <v>114</v>
      </c>
      <c r="E67" s="164">
        <v>15115181514</v>
      </c>
      <c r="F67" s="168">
        <f>[1]验收面积明细!M730</f>
        <v>1348</v>
      </c>
      <c r="G67" s="168">
        <v>30</v>
      </c>
      <c r="H67" s="168">
        <f t="shared" ref="H67:H70" si="1">F67*G67</f>
        <v>40440</v>
      </c>
      <c r="I67" s="175"/>
    </row>
    <row r="68" s="63" customFormat="1" ht="25" customHeight="1" spans="1:9">
      <c r="A68" s="164">
        <v>66</v>
      </c>
      <c r="B68" s="170"/>
      <c r="C68" s="166" t="s">
        <v>115</v>
      </c>
      <c r="D68" s="167" t="s">
        <v>116</v>
      </c>
      <c r="E68" s="164">
        <v>13487550105</v>
      </c>
      <c r="F68" s="168">
        <f>[1]验收面积明细!M739</f>
        <v>1543</v>
      </c>
      <c r="G68" s="168">
        <v>30</v>
      </c>
      <c r="H68" s="168">
        <f t="shared" si="1"/>
        <v>46290</v>
      </c>
      <c r="I68" s="175"/>
    </row>
    <row r="69" s="63" customFormat="1" ht="48" customHeight="1" spans="1:9">
      <c r="A69" s="164">
        <v>67</v>
      </c>
      <c r="B69" s="170" t="s">
        <v>111</v>
      </c>
      <c r="C69" s="167" t="s">
        <v>117</v>
      </c>
      <c r="D69" s="167" t="s">
        <v>118</v>
      </c>
      <c r="E69" s="164">
        <v>15574543160</v>
      </c>
      <c r="F69" s="168">
        <f>[1]验收面积明细!M750</f>
        <v>4656</v>
      </c>
      <c r="G69" s="168">
        <v>30</v>
      </c>
      <c r="H69" s="168">
        <f t="shared" si="1"/>
        <v>139680</v>
      </c>
      <c r="I69" s="180"/>
    </row>
    <row r="70" s="63" customFormat="1" ht="50" customHeight="1" spans="1:9">
      <c r="A70" s="164">
        <v>68</v>
      </c>
      <c r="B70" s="170" t="s">
        <v>76</v>
      </c>
      <c r="C70" s="167" t="s">
        <v>119</v>
      </c>
      <c r="D70" s="167" t="s">
        <v>120</v>
      </c>
      <c r="E70" s="164">
        <v>17670404526</v>
      </c>
      <c r="F70" s="168">
        <f>[1]验收面积明细!M770</f>
        <v>1818</v>
      </c>
      <c r="G70" s="168">
        <v>30</v>
      </c>
      <c r="H70" s="168">
        <f t="shared" si="1"/>
        <v>54540</v>
      </c>
      <c r="I70" s="175"/>
    </row>
    <row r="71" s="70" customFormat="1" ht="25" customHeight="1" spans="1:9">
      <c r="A71" s="176" t="s">
        <v>121</v>
      </c>
      <c r="B71" s="177"/>
      <c r="C71" s="177"/>
      <c r="D71" s="177"/>
      <c r="E71" s="178"/>
      <c r="F71" s="179">
        <f>SUM(F3:F70)</f>
        <v>103030</v>
      </c>
      <c r="G71" s="179"/>
      <c r="H71" s="179">
        <f>SUM(H3:H70)</f>
        <v>3090900</v>
      </c>
      <c r="I71" s="181"/>
    </row>
  </sheetData>
  <autoFilter xmlns:etc="http://www.wps.cn/officeDocument/2017/etCustomData" ref="A2:H71" etc:filterBottomFollowUsedRange="0">
    <extLst/>
  </autoFilter>
  <mergeCells count="13">
    <mergeCell ref="A1:I1"/>
    <mergeCell ref="A71:E71"/>
    <mergeCell ref="B3:B9"/>
    <mergeCell ref="B10:B20"/>
    <mergeCell ref="B21:B25"/>
    <mergeCell ref="B26:B30"/>
    <mergeCell ref="B31:B39"/>
    <mergeCell ref="B41:B46"/>
    <mergeCell ref="B47:B54"/>
    <mergeCell ref="B55:B57"/>
    <mergeCell ref="B58:B59"/>
    <mergeCell ref="B60:B65"/>
    <mergeCell ref="B67:B68"/>
  </mergeCells>
  <pageMargins left="0.751388888888889" right="0.751388888888889" top="0.409027777777778" bottom="0.60625" header="0.5" footer="0.5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S18" sqref="S18"/>
    </sheetView>
  </sheetViews>
  <sheetFormatPr defaultColWidth="9" defaultRowHeight="13.5" outlineLevelRow="7"/>
  <cols>
    <col min="1" max="1" width="6.625" customWidth="1"/>
    <col min="4" max="6" width="6.875" customWidth="1"/>
    <col min="7" max="15" width="8.625" customWidth="1"/>
  </cols>
  <sheetData>
    <row r="1" ht="25.5" spans="1:16">
      <c r="A1" s="143" t="s">
        <v>122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 t="s">
        <v>123</v>
      </c>
      <c r="N2" s="50"/>
      <c r="O2" s="50"/>
      <c r="P2" s="50"/>
    </row>
    <row r="3" ht="24" customHeight="1" spans="1:16">
      <c r="A3" s="144" t="s">
        <v>1</v>
      </c>
      <c r="B3" s="144" t="s">
        <v>2</v>
      </c>
      <c r="C3" s="144" t="s">
        <v>124</v>
      </c>
      <c r="D3" s="144" t="s">
        <v>125</v>
      </c>
      <c r="E3" s="144" t="s">
        <v>126</v>
      </c>
      <c r="F3" s="144" t="s">
        <v>127</v>
      </c>
      <c r="G3" s="144" t="s">
        <v>128</v>
      </c>
      <c r="H3" s="144"/>
      <c r="I3" s="151" t="s">
        <v>129</v>
      </c>
      <c r="J3" s="152"/>
      <c r="K3" s="152"/>
      <c r="L3" s="152"/>
      <c r="M3" s="152"/>
      <c r="N3" s="153"/>
      <c r="O3" s="144" t="s">
        <v>130</v>
      </c>
      <c r="P3" s="144" t="s">
        <v>131</v>
      </c>
    </row>
    <row r="4" ht="24" customHeight="1" spans="1:16">
      <c r="A4" s="144"/>
      <c r="B4" s="144"/>
      <c r="C4" s="144"/>
      <c r="D4" s="144"/>
      <c r="E4" s="144"/>
      <c r="F4" s="144"/>
      <c r="G4" s="145" t="s">
        <v>132</v>
      </c>
      <c r="H4" s="145" t="s">
        <v>133</v>
      </c>
      <c r="I4" s="145" t="s">
        <v>134</v>
      </c>
      <c r="J4" s="145" t="s">
        <v>135</v>
      </c>
      <c r="K4" s="144" t="s">
        <v>136</v>
      </c>
      <c r="L4" s="144"/>
      <c r="M4" s="144" t="s">
        <v>137</v>
      </c>
      <c r="N4" s="144"/>
      <c r="O4" s="144"/>
      <c r="P4" s="144"/>
    </row>
    <row r="5" ht="49" customHeight="1" spans="1:16">
      <c r="A5" s="144"/>
      <c r="B5" s="144"/>
      <c r="C5" s="144"/>
      <c r="D5" s="144"/>
      <c r="E5" s="144"/>
      <c r="F5" s="144"/>
      <c r="G5" s="146"/>
      <c r="H5" s="146"/>
      <c r="I5" s="146"/>
      <c r="J5" s="146"/>
      <c r="K5" s="144" t="s">
        <v>132</v>
      </c>
      <c r="L5" s="144" t="s">
        <v>134</v>
      </c>
      <c r="M5" s="144" t="s">
        <v>138</v>
      </c>
      <c r="N5" s="144" t="s">
        <v>139</v>
      </c>
      <c r="O5" s="144"/>
      <c r="P5" s="144"/>
    </row>
    <row r="6" ht="87" customHeight="1" spans="1:16">
      <c r="A6" s="147">
        <v>1</v>
      </c>
      <c r="B6" s="148" t="s">
        <v>140</v>
      </c>
      <c r="C6" s="149" t="s">
        <v>64</v>
      </c>
      <c r="D6" s="101">
        <v>7.9</v>
      </c>
      <c r="E6" s="101">
        <v>6</v>
      </c>
      <c r="F6" s="101">
        <f>D6*E6</f>
        <v>47.4</v>
      </c>
      <c r="G6" s="101">
        <v>1.2</v>
      </c>
      <c r="H6" s="101">
        <f>G6*E6</f>
        <v>7.2</v>
      </c>
      <c r="I6" s="101">
        <f>F6-H6</f>
        <v>40.2</v>
      </c>
      <c r="J6" s="101">
        <f>I6*0.3</f>
        <v>12.06</v>
      </c>
      <c r="K6" s="101" t="s">
        <v>141</v>
      </c>
      <c r="L6" s="101">
        <f>I6*0.7</f>
        <v>28.14</v>
      </c>
      <c r="M6" s="101">
        <v>18</v>
      </c>
      <c r="N6" s="154">
        <v>10.14</v>
      </c>
      <c r="O6" s="101" t="s">
        <v>65</v>
      </c>
      <c r="P6" s="155"/>
    </row>
    <row r="7" ht="71.25" spans="1:16">
      <c r="A7" s="147">
        <v>2</v>
      </c>
      <c r="B7" s="148" t="s">
        <v>142</v>
      </c>
      <c r="C7" s="149" t="s">
        <v>143</v>
      </c>
      <c r="D7" s="101">
        <v>7.9</v>
      </c>
      <c r="E7" s="150">
        <v>8</v>
      </c>
      <c r="F7" s="101">
        <f>D7*E7</f>
        <v>63.2</v>
      </c>
      <c r="G7" s="101">
        <v>1.2</v>
      </c>
      <c r="H7" s="101">
        <f>G7*E7</f>
        <v>9.6</v>
      </c>
      <c r="I7" s="101">
        <f>F7-H7</f>
        <v>53.6</v>
      </c>
      <c r="J7" s="101">
        <f>I7*0.3</f>
        <v>16.08</v>
      </c>
      <c r="K7" s="101" t="s">
        <v>141</v>
      </c>
      <c r="L7" s="101">
        <f>I7*0.7</f>
        <v>37.52</v>
      </c>
      <c r="M7" s="101">
        <v>22</v>
      </c>
      <c r="N7" s="156">
        <v>15.52</v>
      </c>
      <c r="O7" s="101" t="s">
        <v>29</v>
      </c>
      <c r="P7" s="155"/>
    </row>
    <row r="8" ht="37" customHeight="1" spans="1:16">
      <c r="A8" s="147" t="s">
        <v>17</v>
      </c>
      <c r="B8" s="147"/>
      <c r="C8" s="147"/>
      <c r="D8" s="147"/>
      <c r="E8" s="147"/>
      <c r="F8" s="101">
        <f t="shared" ref="F8:N8" si="0">SUM(F6:F7)</f>
        <v>110.6</v>
      </c>
      <c r="G8" s="147"/>
      <c r="H8" s="147">
        <f t="shared" si="0"/>
        <v>16.8</v>
      </c>
      <c r="I8" s="147">
        <f t="shared" si="0"/>
        <v>93.8</v>
      </c>
      <c r="J8" s="147">
        <f t="shared" si="0"/>
        <v>28.14</v>
      </c>
      <c r="K8" s="147">
        <f t="shared" si="0"/>
        <v>0</v>
      </c>
      <c r="L8" s="147">
        <f t="shared" si="0"/>
        <v>65.66</v>
      </c>
      <c r="M8" s="147">
        <f t="shared" si="0"/>
        <v>40</v>
      </c>
      <c r="N8" s="147">
        <f t="shared" si="0"/>
        <v>25.66</v>
      </c>
      <c r="O8" s="147"/>
      <c r="P8" s="67"/>
    </row>
  </sheetData>
  <mergeCells count="19">
    <mergeCell ref="A1:P1"/>
    <mergeCell ref="M2:P2"/>
    <mergeCell ref="G3:H3"/>
    <mergeCell ref="I3:N3"/>
    <mergeCell ref="K4:L4"/>
    <mergeCell ref="M4:N4"/>
    <mergeCell ref="A8:B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O3:O5"/>
    <mergeCell ref="P3:P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1" workbookViewId="0">
      <selection activeCell="L10" sqref="L10"/>
    </sheetView>
  </sheetViews>
  <sheetFormatPr defaultColWidth="9" defaultRowHeight="39" customHeight="1"/>
  <cols>
    <col min="1" max="1" width="4.5" style="25" customWidth="1"/>
    <col min="2" max="2" width="33.125" style="122" customWidth="1"/>
    <col min="3" max="3" width="12.125" style="25" customWidth="1"/>
    <col min="4" max="4" width="10.75" style="25" customWidth="1"/>
    <col min="5" max="5" width="10.8833333333333" style="25" customWidth="1"/>
    <col min="6" max="6" width="20.5" style="25" customWidth="1"/>
    <col min="7" max="7" width="17.775" style="25" customWidth="1"/>
    <col min="8" max="8" width="11.5" style="25" customWidth="1"/>
    <col min="9" max="10" width="11.3333333333333" style="25"/>
    <col min="11" max="16384" width="9" style="25"/>
  </cols>
  <sheetData>
    <row r="1" customHeight="1" spans="1:9">
      <c r="A1" s="123" t="s">
        <v>144</v>
      </c>
      <c r="B1" s="123"/>
      <c r="C1" s="123"/>
      <c r="D1" s="123"/>
      <c r="E1" s="123"/>
      <c r="F1" s="123"/>
      <c r="G1" s="123"/>
      <c r="H1" s="123"/>
      <c r="I1" s="123"/>
    </row>
    <row r="2" ht="23" customHeight="1" spans="1:8">
      <c r="A2" s="124" t="s">
        <v>145</v>
      </c>
      <c r="B2" s="125"/>
      <c r="C2" s="124"/>
      <c r="D2" s="124"/>
      <c r="E2" s="124"/>
      <c r="F2" s="124"/>
      <c r="G2" s="124"/>
      <c r="H2" s="124"/>
    </row>
    <row r="3" customHeight="1" spans="1:9">
      <c r="A3" s="34" t="s">
        <v>1</v>
      </c>
      <c r="B3" s="94" t="s">
        <v>146</v>
      </c>
      <c r="C3" s="94" t="s">
        <v>147</v>
      </c>
      <c r="D3" s="94" t="s">
        <v>148</v>
      </c>
      <c r="E3" s="94" t="s">
        <v>149</v>
      </c>
      <c r="F3" s="94" t="s">
        <v>150</v>
      </c>
      <c r="G3" s="94" t="s">
        <v>151</v>
      </c>
      <c r="H3" s="34" t="s">
        <v>26</v>
      </c>
      <c r="I3" s="34" t="s">
        <v>4</v>
      </c>
    </row>
    <row r="4" s="25" customFormat="1" customHeight="1" spans="1:9">
      <c r="A4" s="34">
        <v>1</v>
      </c>
      <c r="B4" s="34" t="s">
        <v>152</v>
      </c>
      <c r="C4" s="126" t="s">
        <v>153</v>
      </c>
      <c r="D4" s="94">
        <v>10</v>
      </c>
      <c r="E4" s="94">
        <v>10</v>
      </c>
      <c r="F4" s="127" t="s">
        <v>154</v>
      </c>
      <c r="G4" s="128" t="s">
        <v>155</v>
      </c>
      <c r="I4" s="137" t="s">
        <v>156</v>
      </c>
    </row>
    <row r="5" s="25" customFormat="1" customHeight="1" spans="1:9">
      <c r="A5" s="34">
        <v>2</v>
      </c>
      <c r="B5" s="34" t="s">
        <v>157</v>
      </c>
      <c r="C5" s="126" t="s">
        <v>158</v>
      </c>
      <c r="D5" s="94">
        <v>10</v>
      </c>
      <c r="E5" s="94">
        <v>10</v>
      </c>
      <c r="F5" s="127" t="s">
        <v>154</v>
      </c>
      <c r="G5" s="128" t="s">
        <v>159</v>
      </c>
      <c r="H5" s="34"/>
      <c r="I5" s="138"/>
    </row>
    <row r="6" s="121" customFormat="1" ht="33" customHeight="1" spans="1:11">
      <c r="A6" s="129">
        <v>3</v>
      </c>
      <c r="B6" s="94" t="s">
        <v>160</v>
      </c>
      <c r="C6" s="126" t="s">
        <v>161</v>
      </c>
      <c r="D6" s="94">
        <v>3</v>
      </c>
      <c r="E6" s="94">
        <v>3</v>
      </c>
      <c r="F6" s="127" t="s">
        <v>162</v>
      </c>
      <c r="G6" s="195" t="s">
        <v>163</v>
      </c>
      <c r="H6" s="129"/>
      <c r="I6" s="138"/>
      <c r="J6" s="25"/>
      <c r="K6" s="25"/>
    </row>
    <row r="7" s="121" customFormat="1" ht="33" customHeight="1" spans="1:11">
      <c r="A7" s="34">
        <v>4</v>
      </c>
      <c r="B7" s="34" t="s">
        <v>164</v>
      </c>
      <c r="C7" s="126" t="s">
        <v>165</v>
      </c>
      <c r="D7" s="34">
        <v>3</v>
      </c>
      <c r="E7" s="34">
        <v>3</v>
      </c>
      <c r="F7" s="127" t="s">
        <v>166</v>
      </c>
      <c r="G7" s="127" t="s">
        <v>167</v>
      </c>
      <c r="H7" s="129"/>
      <c r="I7" s="41"/>
      <c r="J7" s="25"/>
      <c r="K7" s="25"/>
    </row>
    <row r="8" s="121" customFormat="1" ht="33" customHeight="1" spans="1:11">
      <c r="A8" s="129">
        <v>5</v>
      </c>
      <c r="B8" s="130" t="s">
        <v>168</v>
      </c>
      <c r="C8" s="126" t="s">
        <v>169</v>
      </c>
      <c r="D8" s="34">
        <v>3</v>
      </c>
      <c r="E8" s="34">
        <v>3</v>
      </c>
      <c r="F8" s="127" t="s">
        <v>154</v>
      </c>
      <c r="G8" s="127" t="s">
        <v>170</v>
      </c>
      <c r="I8" s="139" t="s">
        <v>171</v>
      </c>
      <c r="J8" s="25"/>
      <c r="K8" s="25"/>
    </row>
    <row r="9" s="121" customFormat="1" ht="33" customHeight="1" spans="1:11">
      <c r="A9" s="34">
        <v>6</v>
      </c>
      <c r="B9" s="130" t="s">
        <v>172</v>
      </c>
      <c r="C9" s="126" t="s">
        <v>173</v>
      </c>
      <c r="D9" s="34">
        <v>3</v>
      </c>
      <c r="E9" s="34">
        <v>3</v>
      </c>
      <c r="F9" s="127" t="s">
        <v>174</v>
      </c>
      <c r="G9" s="127" t="s">
        <v>175</v>
      </c>
      <c r="H9" s="129"/>
      <c r="I9" s="140"/>
      <c r="J9" s="25"/>
      <c r="K9" s="25"/>
    </row>
    <row r="10" s="121" customFormat="1" ht="33" customHeight="1" spans="1:11">
      <c r="A10" s="129">
        <v>7</v>
      </c>
      <c r="B10" s="130" t="s">
        <v>64</v>
      </c>
      <c r="C10" s="126" t="s">
        <v>176</v>
      </c>
      <c r="D10" s="34">
        <v>3</v>
      </c>
      <c r="E10" s="34">
        <v>3</v>
      </c>
      <c r="F10" s="127" t="s">
        <v>162</v>
      </c>
      <c r="G10" s="127" t="s">
        <v>177</v>
      </c>
      <c r="H10" s="129"/>
      <c r="I10" s="140"/>
      <c r="J10" s="25"/>
      <c r="K10" s="25"/>
    </row>
    <row r="11" s="121" customFormat="1" ht="33" customHeight="1" spans="1:11">
      <c r="A11" s="34">
        <v>8</v>
      </c>
      <c r="B11" s="34" t="s">
        <v>178</v>
      </c>
      <c r="C11" s="126" t="s">
        <v>179</v>
      </c>
      <c r="D11" s="34">
        <v>3</v>
      </c>
      <c r="E11" s="34">
        <v>3</v>
      </c>
      <c r="F11" s="127" t="s">
        <v>180</v>
      </c>
      <c r="G11" s="127" t="s">
        <v>181</v>
      </c>
      <c r="H11" s="129"/>
      <c r="I11" s="140"/>
      <c r="J11" s="25"/>
      <c r="K11" s="25"/>
    </row>
    <row r="12" s="121" customFormat="1" ht="33" customHeight="1" spans="1:11">
      <c r="A12" s="129">
        <v>9</v>
      </c>
      <c r="B12" s="34" t="s">
        <v>182</v>
      </c>
      <c r="C12" s="126" t="s">
        <v>183</v>
      </c>
      <c r="D12" s="34">
        <v>3</v>
      </c>
      <c r="E12" s="34">
        <v>3</v>
      </c>
      <c r="F12" s="127" t="s">
        <v>184</v>
      </c>
      <c r="G12" s="127" t="s">
        <v>185</v>
      </c>
      <c r="H12" s="129"/>
      <c r="I12" s="141"/>
      <c r="K12" s="25"/>
    </row>
    <row r="13" s="121" customFormat="1" ht="33" customHeight="1" spans="1:11">
      <c r="A13" s="131" t="s">
        <v>17</v>
      </c>
      <c r="B13" s="131"/>
      <c r="C13" s="131"/>
      <c r="D13" s="131">
        <f>SUM(D4:D12)</f>
        <v>41</v>
      </c>
      <c r="E13" s="131">
        <f>SUM(E4:E12)</f>
        <v>41</v>
      </c>
      <c r="F13" s="131"/>
      <c r="G13" s="129"/>
      <c r="H13" s="129"/>
      <c r="I13" s="34"/>
      <c r="J13" s="25"/>
      <c r="K13" s="25"/>
    </row>
    <row r="14" s="121" customFormat="1" ht="33" customHeight="1" spans="1:11">
      <c r="A14" s="132"/>
      <c r="B14" s="132"/>
      <c r="C14" s="132"/>
      <c r="D14" s="132"/>
      <c r="E14" s="132"/>
      <c r="F14" s="132"/>
      <c r="G14" s="133"/>
      <c r="H14" s="133"/>
      <c r="I14" s="142"/>
      <c r="J14" s="25"/>
      <c r="K14" s="25"/>
    </row>
    <row r="15" s="121" customFormat="1" ht="33" customHeight="1" spans="1:11">
      <c r="A15" s="123" t="s">
        <v>186</v>
      </c>
      <c r="B15" s="123"/>
      <c r="C15" s="123"/>
      <c r="D15" s="123"/>
      <c r="E15" s="123"/>
      <c r="F15" s="123"/>
      <c r="G15" s="123"/>
      <c r="H15" s="123"/>
      <c r="I15" s="123"/>
      <c r="J15" s="25"/>
      <c r="K15" s="25"/>
    </row>
    <row r="16" s="25" customFormat="1" customHeight="1" spans="1:9">
      <c r="A16" s="34" t="s">
        <v>1</v>
      </c>
      <c r="B16" s="94" t="s">
        <v>146</v>
      </c>
      <c r="C16" s="94" t="s">
        <v>147</v>
      </c>
      <c r="D16" s="94" t="s">
        <v>148</v>
      </c>
      <c r="E16" s="94" t="s">
        <v>149</v>
      </c>
      <c r="F16" s="94" t="s">
        <v>150</v>
      </c>
      <c r="G16" s="94" t="s">
        <v>151</v>
      </c>
      <c r="H16" s="34" t="s">
        <v>26</v>
      </c>
      <c r="I16" s="34" t="s">
        <v>4</v>
      </c>
    </row>
    <row r="17" s="25" customFormat="1" ht="27" customHeight="1" spans="1:9">
      <c r="A17" s="34">
        <v>1</v>
      </c>
      <c r="B17" s="134" t="s">
        <v>94</v>
      </c>
      <c r="C17" s="126" t="s">
        <v>165</v>
      </c>
      <c r="D17" s="134">
        <v>2</v>
      </c>
      <c r="E17" s="134">
        <v>2</v>
      </c>
      <c r="F17" s="134" t="s">
        <v>187</v>
      </c>
      <c r="G17" s="127" t="s">
        <v>188</v>
      </c>
      <c r="H17" s="135"/>
      <c r="I17" s="134" t="s">
        <v>189</v>
      </c>
    </row>
    <row r="18" s="25" customFormat="1" ht="25" customHeight="1" spans="1:9">
      <c r="A18" s="34">
        <v>2</v>
      </c>
      <c r="B18" s="134" t="s">
        <v>190</v>
      </c>
      <c r="C18" s="126" t="s">
        <v>191</v>
      </c>
      <c r="D18" s="134">
        <v>2</v>
      </c>
      <c r="E18" s="134">
        <v>2</v>
      </c>
      <c r="F18" s="134" t="s">
        <v>192</v>
      </c>
      <c r="G18" s="127" t="s">
        <v>193</v>
      </c>
      <c r="H18" s="135"/>
      <c r="I18" s="134" t="s">
        <v>194</v>
      </c>
    </row>
    <row r="19" s="25" customFormat="1" ht="26" customHeight="1" spans="1:9">
      <c r="A19" s="34">
        <v>3</v>
      </c>
      <c r="B19" s="134" t="s">
        <v>157</v>
      </c>
      <c r="C19" s="126" t="s">
        <v>195</v>
      </c>
      <c r="D19" s="134">
        <v>2</v>
      </c>
      <c r="E19" s="134">
        <v>2</v>
      </c>
      <c r="F19" s="134" t="s">
        <v>187</v>
      </c>
      <c r="G19" s="127" t="s">
        <v>196</v>
      </c>
      <c r="H19" s="135"/>
      <c r="I19" s="134" t="s">
        <v>194</v>
      </c>
    </row>
    <row r="20" s="25" customFormat="1" ht="28" customHeight="1" spans="1:9">
      <c r="A20" s="34">
        <v>4</v>
      </c>
      <c r="B20" s="134" t="s">
        <v>197</v>
      </c>
      <c r="C20" s="126" t="s">
        <v>198</v>
      </c>
      <c r="D20" s="134">
        <v>2</v>
      </c>
      <c r="E20" s="134">
        <v>2</v>
      </c>
      <c r="F20" s="134" t="s">
        <v>199</v>
      </c>
      <c r="G20" s="127" t="s">
        <v>200</v>
      </c>
      <c r="H20" s="135"/>
      <c r="I20" s="134" t="s">
        <v>201</v>
      </c>
    </row>
    <row r="21" s="25" customFormat="1" ht="30" customHeight="1" spans="1:9">
      <c r="A21" s="34">
        <v>5</v>
      </c>
      <c r="B21" s="134" t="s">
        <v>202</v>
      </c>
      <c r="C21" s="126" t="s">
        <v>203</v>
      </c>
      <c r="D21" s="134">
        <v>2</v>
      </c>
      <c r="E21" s="134">
        <v>2</v>
      </c>
      <c r="F21" s="134" t="s">
        <v>199</v>
      </c>
      <c r="G21" s="127" t="s">
        <v>204</v>
      </c>
      <c r="H21" s="135"/>
      <c r="I21" s="134" t="s">
        <v>205</v>
      </c>
    </row>
    <row r="22" s="25" customFormat="1" ht="29" customHeight="1" spans="1:9">
      <c r="A22" s="34">
        <v>6</v>
      </c>
      <c r="B22" s="134" t="s">
        <v>206</v>
      </c>
      <c r="C22" s="126" t="s">
        <v>207</v>
      </c>
      <c r="D22" s="134">
        <v>2</v>
      </c>
      <c r="E22" s="134">
        <v>2</v>
      </c>
      <c r="F22" s="134" t="s">
        <v>199</v>
      </c>
      <c r="G22" s="127" t="s">
        <v>208</v>
      </c>
      <c r="H22" s="135"/>
      <c r="I22" s="134" t="s">
        <v>194</v>
      </c>
    </row>
    <row r="23" s="25" customFormat="1" ht="33" customHeight="1" spans="1:9">
      <c r="A23" s="34">
        <v>7</v>
      </c>
      <c r="B23" s="134" t="s">
        <v>209</v>
      </c>
      <c r="C23" s="126" t="s">
        <v>210</v>
      </c>
      <c r="D23" s="134">
        <v>6</v>
      </c>
      <c r="E23" s="134">
        <v>6</v>
      </c>
      <c r="F23" s="134" t="s">
        <v>211</v>
      </c>
      <c r="G23" s="127" t="s">
        <v>212</v>
      </c>
      <c r="H23" s="135"/>
      <c r="I23" s="134" t="s">
        <v>213</v>
      </c>
    </row>
    <row r="24" s="25" customFormat="1" ht="30" customHeight="1" spans="1:9">
      <c r="A24" s="34">
        <v>8</v>
      </c>
      <c r="B24" s="134" t="s">
        <v>214</v>
      </c>
      <c r="C24" s="126" t="s">
        <v>215</v>
      </c>
      <c r="D24" s="134">
        <v>4</v>
      </c>
      <c r="E24" s="134">
        <v>4</v>
      </c>
      <c r="F24" s="134" t="s">
        <v>199</v>
      </c>
      <c r="G24" s="127" t="s">
        <v>216</v>
      </c>
      <c r="H24" s="135"/>
      <c r="I24" s="134" t="s">
        <v>217</v>
      </c>
    </row>
    <row r="25" s="121" customFormat="1" ht="33" customHeight="1" spans="1:11">
      <c r="A25" s="131" t="s">
        <v>17</v>
      </c>
      <c r="B25" s="131"/>
      <c r="C25" s="131"/>
      <c r="D25" s="131">
        <f>SUM(D17:D24)</f>
        <v>22</v>
      </c>
      <c r="E25" s="131">
        <f>SUM(E17:E24)</f>
        <v>22</v>
      </c>
      <c r="F25" s="131"/>
      <c r="G25" s="129"/>
      <c r="H25" s="129"/>
      <c r="I25" s="34"/>
      <c r="J25" s="25"/>
      <c r="K25" s="25"/>
    </row>
    <row r="26" s="25" customFormat="1" customHeight="1" spans="2:5">
      <c r="B26" s="122"/>
      <c r="E26" s="136"/>
    </row>
    <row r="27" s="25" customFormat="1" customHeight="1" spans="2:5">
      <c r="B27" s="122"/>
      <c r="E27" s="136"/>
    </row>
    <row r="28" s="25" customFormat="1" customHeight="1" spans="2:5">
      <c r="B28" s="122"/>
      <c r="E28" s="136"/>
    </row>
    <row r="29" s="25" customFormat="1" customHeight="1" spans="2:5">
      <c r="B29" s="122"/>
      <c r="E29" s="136"/>
    </row>
    <row r="30" s="25" customFormat="1" customHeight="1" spans="2:5">
      <c r="B30" s="122"/>
      <c r="E30" s="136"/>
    </row>
  </sheetData>
  <mergeCells count="7">
    <mergeCell ref="A1:I1"/>
    <mergeCell ref="A2:H2"/>
    <mergeCell ref="A13:C13"/>
    <mergeCell ref="A15:I15"/>
    <mergeCell ref="A25:C25"/>
    <mergeCell ref="I4:I7"/>
    <mergeCell ref="I8:I1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workbookViewId="0">
      <pane ySplit="2" topLeftCell="A71" activePane="bottomLeft" state="frozen"/>
      <selection/>
      <selection pane="bottomLeft" activeCell="D87" sqref="D87"/>
    </sheetView>
  </sheetViews>
  <sheetFormatPr defaultColWidth="9" defaultRowHeight="30" customHeight="1"/>
  <cols>
    <col min="1" max="1" width="5.125" style="83" customWidth="1"/>
    <col min="2" max="2" width="7.375" style="83" customWidth="1"/>
    <col min="3" max="4" width="7.625" style="83" customWidth="1"/>
    <col min="5" max="5" width="12.625" style="83" customWidth="1"/>
    <col min="6" max="9" width="9.625" style="83" customWidth="1"/>
    <col min="10" max="10" width="12.625" style="83" customWidth="1"/>
    <col min="11" max="16380" width="9" style="83"/>
    <col min="16381" max="16384" width="9" style="88"/>
  </cols>
  <sheetData>
    <row r="1" s="83" customFormat="1" ht="50" customHeight="1" spans="1:10">
      <c r="A1" s="89" t="s">
        <v>218</v>
      </c>
      <c r="B1" s="89"/>
      <c r="C1" s="89"/>
      <c r="D1" s="89"/>
      <c r="E1" s="89"/>
      <c r="F1" s="89"/>
      <c r="G1" s="89"/>
      <c r="H1" s="89"/>
      <c r="I1" s="89"/>
      <c r="J1" s="89"/>
    </row>
    <row r="2" s="84" customFormat="1" ht="39" customHeight="1" spans="1:10">
      <c r="A2" s="90" t="s">
        <v>1</v>
      </c>
      <c r="B2" s="91" t="s">
        <v>219</v>
      </c>
      <c r="C2" s="91" t="s">
        <v>220</v>
      </c>
      <c r="D2" s="91" t="s">
        <v>221</v>
      </c>
      <c r="E2" s="91" t="s">
        <v>222</v>
      </c>
      <c r="F2" s="91" t="s">
        <v>223</v>
      </c>
      <c r="G2" s="91" t="s">
        <v>224</v>
      </c>
      <c r="H2" s="91" t="s">
        <v>225</v>
      </c>
      <c r="I2" s="91" t="s">
        <v>226</v>
      </c>
      <c r="J2" s="91" t="s">
        <v>26</v>
      </c>
    </row>
    <row r="3" s="83" customFormat="1" ht="20" customHeight="1" spans="1:10">
      <c r="A3" s="35">
        <v>1</v>
      </c>
      <c r="B3" s="92" t="s">
        <v>227</v>
      </c>
      <c r="C3" s="93" t="s">
        <v>228</v>
      </c>
      <c r="D3" s="93" t="s">
        <v>229</v>
      </c>
      <c r="E3" s="93"/>
      <c r="F3" s="94">
        <v>10</v>
      </c>
      <c r="G3" s="95">
        <v>4000</v>
      </c>
      <c r="H3" s="95">
        <v>1840</v>
      </c>
      <c r="I3" s="95">
        <f>G3-H3</f>
        <v>2160</v>
      </c>
      <c r="J3" s="95"/>
    </row>
    <row r="4" s="83" customFormat="1" ht="20" customHeight="1" spans="1:10">
      <c r="A4" s="35">
        <v>2</v>
      </c>
      <c r="B4" s="96"/>
      <c r="C4" s="93" t="s">
        <v>228</v>
      </c>
      <c r="D4" s="93" t="s">
        <v>230</v>
      </c>
      <c r="E4" s="93"/>
      <c r="F4" s="94">
        <v>10</v>
      </c>
      <c r="G4" s="95">
        <v>4000</v>
      </c>
      <c r="H4" s="95">
        <v>1840</v>
      </c>
      <c r="I4" s="95">
        <f t="shared" ref="I4:I35" si="0">G4-H4</f>
        <v>2160</v>
      </c>
      <c r="J4" s="95"/>
    </row>
    <row r="5" s="83" customFormat="1" ht="20" customHeight="1" spans="1:10">
      <c r="A5" s="35">
        <v>3</v>
      </c>
      <c r="B5" s="96"/>
      <c r="C5" s="93" t="s">
        <v>228</v>
      </c>
      <c r="D5" s="93" t="s">
        <v>231</v>
      </c>
      <c r="E5" s="93"/>
      <c r="F5" s="94">
        <v>33.48</v>
      </c>
      <c r="G5" s="95">
        <v>13392</v>
      </c>
      <c r="H5" s="95">
        <v>6160</v>
      </c>
      <c r="I5" s="95">
        <f t="shared" si="0"/>
        <v>7232</v>
      </c>
      <c r="J5" s="95"/>
    </row>
    <row r="6" s="83" customFormat="1" ht="20" customHeight="1" spans="1:10">
      <c r="A6" s="35">
        <v>4</v>
      </c>
      <c r="B6" s="96"/>
      <c r="C6" s="93" t="s">
        <v>228</v>
      </c>
      <c r="D6" s="93" t="s">
        <v>232</v>
      </c>
      <c r="E6" s="93"/>
      <c r="F6" s="94">
        <v>10</v>
      </c>
      <c r="G6" s="95">
        <v>4000</v>
      </c>
      <c r="H6" s="95">
        <v>1840</v>
      </c>
      <c r="I6" s="95">
        <f t="shared" si="0"/>
        <v>2160</v>
      </c>
      <c r="J6" s="95"/>
    </row>
    <row r="7" s="83" customFormat="1" ht="20" customHeight="1" spans="1:10">
      <c r="A7" s="35">
        <v>5</v>
      </c>
      <c r="B7" s="96"/>
      <c r="C7" s="93" t="s">
        <v>233</v>
      </c>
      <c r="D7" s="93" t="s">
        <v>234</v>
      </c>
      <c r="E7" s="97"/>
      <c r="F7" s="97">
        <v>34.27</v>
      </c>
      <c r="G7" s="95">
        <v>13708</v>
      </c>
      <c r="H7" s="95">
        <v>6310</v>
      </c>
      <c r="I7" s="95">
        <f t="shared" si="0"/>
        <v>7398</v>
      </c>
      <c r="J7" s="95"/>
    </row>
    <row r="8" s="83" customFormat="1" ht="20" customHeight="1" spans="1:10">
      <c r="A8" s="35">
        <v>6</v>
      </c>
      <c r="B8" s="96"/>
      <c r="C8" s="93" t="s">
        <v>233</v>
      </c>
      <c r="D8" s="93" t="s">
        <v>235</v>
      </c>
      <c r="E8" s="97"/>
      <c r="F8" s="97">
        <v>29.76</v>
      </c>
      <c r="G8" s="95">
        <v>11904</v>
      </c>
      <c r="H8" s="95">
        <v>5480</v>
      </c>
      <c r="I8" s="95">
        <f t="shared" si="0"/>
        <v>6424</v>
      </c>
      <c r="J8" s="95"/>
    </row>
    <row r="9" s="83" customFormat="1" ht="20" customHeight="1" spans="1:10">
      <c r="A9" s="35">
        <v>7</v>
      </c>
      <c r="B9" s="96"/>
      <c r="C9" s="93" t="s">
        <v>236</v>
      </c>
      <c r="D9" s="93" t="s">
        <v>237</v>
      </c>
      <c r="E9" s="93"/>
      <c r="F9" s="94">
        <v>18</v>
      </c>
      <c r="G9" s="98">
        <v>7200</v>
      </c>
      <c r="H9" s="98">
        <v>3312</v>
      </c>
      <c r="I9" s="95">
        <f t="shared" si="0"/>
        <v>3888</v>
      </c>
      <c r="J9" s="98"/>
    </row>
    <row r="10" s="83" customFormat="1" ht="20" customHeight="1" spans="1:10">
      <c r="A10" s="35">
        <v>8</v>
      </c>
      <c r="B10" s="96"/>
      <c r="C10" s="93" t="s">
        <v>236</v>
      </c>
      <c r="D10" s="93" t="s">
        <v>238</v>
      </c>
      <c r="E10" s="93"/>
      <c r="F10" s="94">
        <v>42.78</v>
      </c>
      <c r="G10" s="95">
        <v>17112</v>
      </c>
      <c r="H10" s="95">
        <v>7870</v>
      </c>
      <c r="I10" s="95">
        <f t="shared" si="0"/>
        <v>9242</v>
      </c>
      <c r="J10" s="95"/>
    </row>
    <row r="11" s="85" customFormat="1" ht="20" customHeight="1" spans="1:10">
      <c r="A11" s="35">
        <v>9</v>
      </c>
      <c r="B11" s="96"/>
      <c r="C11" s="35" t="s">
        <v>236</v>
      </c>
      <c r="D11" s="35" t="s">
        <v>239</v>
      </c>
      <c r="E11" s="35"/>
      <c r="F11" s="35">
        <v>42.8</v>
      </c>
      <c r="G11" s="95">
        <v>17120</v>
      </c>
      <c r="H11" s="95">
        <v>7880</v>
      </c>
      <c r="I11" s="95">
        <f t="shared" si="0"/>
        <v>9240</v>
      </c>
      <c r="J11" s="95"/>
    </row>
    <row r="12" s="83" customFormat="1" ht="20" customHeight="1" spans="1:10">
      <c r="A12" s="35">
        <v>10</v>
      </c>
      <c r="B12" s="96"/>
      <c r="C12" s="93" t="s">
        <v>240</v>
      </c>
      <c r="D12" s="93" t="s">
        <v>241</v>
      </c>
      <c r="E12" s="93"/>
      <c r="F12" s="94">
        <v>12</v>
      </c>
      <c r="G12" s="98">
        <v>4800</v>
      </c>
      <c r="H12" s="98">
        <v>2208</v>
      </c>
      <c r="I12" s="95">
        <f t="shared" si="0"/>
        <v>2592</v>
      </c>
      <c r="J12" s="98"/>
    </row>
    <row r="13" s="83" customFormat="1" ht="20" customHeight="1" spans="1:10">
      <c r="A13" s="35">
        <v>11</v>
      </c>
      <c r="B13" s="96"/>
      <c r="C13" s="93" t="s">
        <v>240</v>
      </c>
      <c r="D13" s="93" t="s">
        <v>242</v>
      </c>
      <c r="E13" s="93"/>
      <c r="F13" s="94">
        <v>10</v>
      </c>
      <c r="G13" s="98">
        <v>4000</v>
      </c>
      <c r="H13" s="98">
        <v>1840</v>
      </c>
      <c r="I13" s="95">
        <f t="shared" si="0"/>
        <v>2160</v>
      </c>
      <c r="J13" s="98"/>
    </row>
    <row r="14" s="83" customFormat="1" ht="20" customHeight="1" spans="1:10">
      <c r="A14" s="35">
        <v>12</v>
      </c>
      <c r="B14" s="96"/>
      <c r="C14" s="93" t="s">
        <v>240</v>
      </c>
      <c r="D14" s="93" t="s">
        <v>243</v>
      </c>
      <c r="E14" s="93"/>
      <c r="F14" s="94">
        <v>276.46</v>
      </c>
      <c r="G14" s="95">
        <v>110584</v>
      </c>
      <c r="H14" s="95">
        <v>55370</v>
      </c>
      <c r="I14" s="95">
        <f t="shared" si="0"/>
        <v>55214</v>
      </c>
      <c r="J14" s="95"/>
    </row>
    <row r="15" s="83" customFormat="1" ht="20" customHeight="1" spans="1:10">
      <c r="A15" s="35">
        <v>13</v>
      </c>
      <c r="B15" s="96"/>
      <c r="C15" s="93" t="s">
        <v>240</v>
      </c>
      <c r="D15" s="93" t="s">
        <v>244</v>
      </c>
      <c r="E15" s="93"/>
      <c r="F15" s="94">
        <v>10</v>
      </c>
      <c r="G15" s="98">
        <v>4000</v>
      </c>
      <c r="H15" s="98">
        <v>1840</v>
      </c>
      <c r="I15" s="95">
        <f t="shared" si="0"/>
        <v>2160</v>
      </c>
      <c r="J15" s="98"/>
    </row>
    <row r="16" s="83" customFormat="1" ht="20" customHeight="1" spans="1:10">
      <c r="A16" s="35">
        <v>14</v>
      </c>
      <c r="B16" s="96"/>
      <c r="C16" s="93" t="s">
        <v>240</v>
      </c>
      <c r="D16" s="93" t="s">
        <v>245</v>
      </c>
      <c r="E16" s="93"/>
      <c r="F16" s="94">
        <v>10</v>
      </c>
      <c r="G16" s="98">
        <v>4000</v>
      </c>
      <c r="H16" s="98">
        <v>1840</v>
      </c>
      <c r="I16" s="95">
        <f t="shared" si="0"/>
        <v>2160</v>
      </c>
      <c r="J16" s="98"/>
    </row>
    <row r="17" s="83" customFormat="1" ht="20" customHeight="1" spans="1:10">
      <c r="A17" s="35">
        <v>15</v>
      </c>
      <c r="B17" s="96"/>
      <c r="C17" s="93" t="s">
        <v>240</v>
      </c>
      <c r="D17" s="93" t="s">
        <v>246</v>
      </c>
      <c r="E17" s="93"/>
      <c r="F17" s="94">
        <v>10</v>
      </c>
      <c r="G17" s="98">
        <v>4000</v>
      </c>
      <c r="H17" s="98">
        <v>1840</v>
      </c>
      <c r="I17" s="95">
        <f t="shared" si="0"/>
        <v>2160</v>
      </c>
      <c r="J17" s="98"/>
    </row>
    <row r="18" s="83" customFormat="1" ht="20" customHeight="1" spans="1:10">
      <c r="A18" s="35">
        <v>16</v>
      </c>
      <c r="B18" s="96"/>
      <c r="C18" s="93" t="s">
        <v>240</v>
      </c>
      <c r="D18" s="93" t="s">
        <v>247</v>
      </c>
      <c r="E18" s="93"/>
      <c r="F18" s="94">
        <v>18</v>
      </c>
      <c r="G18" s="98">
        <v>7200</v>
      </c>
      <c r="H18" s="98">
        <v>3310</v>
      </c>
      <c r="I18" s="95">
        <f t="shared" si="0"/>
        <v>3890</v>
      </c>
      <c r="J18" s="98"/>
    </row>
    <row r="19" s="83" customFormat="1" ht="20" customHeight="1" spans="1:10">
      <c r="A19" s="35">
        <v>17</v>
      </c>
      <c r="B19" s="96"/>
      <c r="C19" s="93" t="s">
        <v>248</v>
      </c>
      <c r="D19" s="93" t="s">
        <v>53</v>
      </c>
      <c r="E19" s="93"/>
      <c r="F19" s="94">
        <v>15</v>
      </c>
      <c r="G19" s="98">
        <v>6000</v>
      </c>
      <c r="H19" s="98">
        <v>2760</v>
      </c>
      <c r="I19" s="95">
        <f t="shared" si="0"/>
        <v>3240</v>
      </c>
      <c r="J19" s="98"/>
    </row>
    <row r="20" s="83" customFormat="1" ht="20" customHeight="1" spans="1:10">
      <c r="A20" s="35">
        <v>18</v>
      </c>
      <c r="B20" s="35" t="s">
        <v>249</v>
      </c>
      <c r="C20" s="99" t="s">
        <v>250</v>
      </c>
      <c r="D20" s="99" t="s">
        <v>251</v>
      </c>
      <c r="E20" s="99"/>
      <c r="F20" s="99">
        <v>20</v>
      </c>
      <c r="G20" s="98">
        <v>8000</v>
      </c>
      <c r="H20" s="98">
        <v>3680</v>
      </c>
      <c r="I20" s="95">
        <f t="shared" si="0"/>
        <v>4320</v>
      </c>
      <c r="J20" s="98"/>
    </row>
    <row r="21" s="83" customFormat="1" ht="20" customHeight="1" spans="1:10">
      <c r="A21" s="35">
        <v>19</v>
      </c>
      <c r="B21" s="35"/>
      <c r="C21" s="99" t="s">
        <v>252</v>
      </c>
      <c r="D21" s="99" t="s">
        <v>253</v>
      </c>
      <c r="E21" s="99"/>
      <c r="F21" s="99">
        <v>15</v>
      </c>
      <c r="G21" s="98">
        <v>6000</v>
      </c>
      <c r="H21" s="98">
        <v>2760</v>
      </c>
      <c r="I21" s="95">
        <f t="shared" si="0"/>
        <v>3240</v>
      </c>
      <c r="J21" s="98"/>
    </row>
    <row r="22" s="83" customFormat="1" ht="20" customHeight="1" spans="1:10">
      <c r="A22" s="35">
        <v>20</v>
      </c>
      <c r="B22" s="35"/>
      <c r="C22" s="99" t="s">
        <v>254</v>
      </c>
      <c r="D22" s="99" t="s">
        <v>106</v>
      </c>
      <c r="E22" s="99"/>
      <c r="F22" s="99">
        <v>22</v>
      </c>
      <c r="G22" s="98">
        <v>8800</v>
      </c>
      <c r="H22" s="98">
        <v>4050</v>
      </c>
      <c r="I22" s="95">
        <f t="shared" si="0"/>
        <v>4750</v>
      </c>
      <c r="J22" s="98"/>
    </row>
    <row r="23" s="83" customFormat="1" ht="20" customHeight="1" spans="1:10">
      <c r="A23" s="35">
        <v>21</v>
      </c>
      <c r="B23" s="35"/>
      <c r="C23" s="99" t="s">
        <v>250</v>
      </c>
      <c r="D23" s="99" t="s">
        <v>255</v>
      </c>
      <c r="E23" s="99"/>
      <c r="F23" s="99">
        <v>20</v>
      </c>
      <c r="G23" s="98">
        <v>8000</v>
      </c>
      <c r="H23" s="98">
        <v>3680</v>
      </c>
      <c r="I23" s="95">
        <f t="shared" si="0"/>
        <v>4320</v>
      </c>
      <c r="J23" s="98"/>
    </row>
    <row r="24" s="83" customFormat="1" ht="20" customHeight="1" spans="1:10">
      <c r="A24" s="35">
        <v>22</v>
      </c>
      <c r="B24" s="35"/>
      <c r="C24" s="99" t="s">
        <v>256</v>
      </c>
      <c r="D24" s="99" t="s">
        <v>257</v>
      </c>
      <c r="E24" s="99"/>
      <c r="F24" s="99">
        <v>29</v>
      </c>
      <c r="G24" s="98">
        <v>11600</v>
      </c>
      <c r="H24" s="98">
        <v>5340</v>
      </c>
      <c r="I24" s="95">
        <f t="shared" si="0"/>
        <v>6260</v>
      </c>
      <c r="J24" s="98"/>
    </row>
    <row r="25" s="83" customFormat="1" ht="20" customHeight="1" spans="1:10">
      <c r="A25" s="35">
        <v>23</v>
      </c>
      <c r="B25" s="35"/>
      <c r="C25" s="99" t="s">
        <v>258</v>
      </c>
      <c r="D25" s="99" t="s">
        <v>107</v>
      </c>
      <c r="E25" s="99"/>
      <c r="F25" s="99">
        <v>10</v>
      </c>
      <c r="G25" s="98">
        <v>4000</v>
      </c>
      <c r="H25" s="98">
        <v>1840</v>
      </c>
      <c r="I25" s="95">
        <f t="shared" si="0"/>
        <v>2160</v>
      </c>
      <c r="J25" s="98"/>
    </row>
    <row r="26" s="83" customFormat="1" ht="20" customHeight="1" spans="1:10">
      <c r="A26" s="35">
        <v>24</v>
      </c>
      <c r="B26" s="35"/>
      <c r="C26" s="99" t="s">
        <v>259</v>
      </c>
      <c r="D26" s="99" t="s">
        <v>260</v>
      </c>
      <c r="E26" s="100"/>
      <c r="F26" s="100">
        <v>10</v>
      </c>
      <c r="G26" s="98">
        <v>4000</v>
      </c>
      <c r="H26" s="98">
        <v>1840</v>
      </c>
      <c r="I26" s="95">
        <f t="shared" si="0"/>
        <v>2160</v>
      </c>
      <c r="J26" s="98"/>
    </row>
    <row r="27" s="83" customFormat="1" ht="20" customHeight="1" spans="1:10">
      <c r="A27" s="35">
        <v>25</v>
      </c>
      <c r="B27" s="35"/>
      <c r="C27" s="99" t="s">
        <v>259</v>
      </c>
      <c r="D27" s="99" t="s">
        <v>261</v>
      </c>
      <c r="E27" s="100"/>
      <c r="F27" s="100">
        <v>10</v>
      </c>
      <c r="G27" s="98">
        <v>4000</v>
      </c>
      <c r="H27" s="98">
        <v>1840</v>
      </c>
      <c r="I27" s="95">
        <f t="shared" si="0"/>
        <v>2160</v>
      </c>
      <c r="J27" s="98"/>
    </row>
    <row r="28" s="83" customFormat="1" ht="20" customHeight="1" spans="1:10">
      <c r="A28" s="35">
        <v>26</v>
      </c>
      <c r="B28" s="35"/>
      <c r="C28" s="99" t="s">
        <v>262</v>
      </c>
      <c r="D28" s="99" t="s">
        <v>263</v>
      </c>
      <c r="E28" s="100"/>
      <c r="F28" s="100">
        <v>10</v>
      </c>
      <c r="G28" s="98">
        <v>4000</v>
      </c>
      <c r="H28" s="98">
        <v>1840</v>
      </c>
      <c r="I28" s="95">
        <f t="shared" si="0"/>
        <v>2160</v>
      </c>
      <c r="J28" s="98"/>
    </row>
    <row r="29" s="83" customFormat="1" ht="20" customHeight="1" spans="1:10">
      <c r="A29" s="35">
        <v>27</v>
      </c>
      <c r="B29" s="35"/>
      <c r="C29" s="101" t="s">
        <v>264</v>
      </c>
      <c r="D29" s="101" t="s">
        <v>265</v>
      </c>
      <c r="E29" s="90"/>
      <c r="F29" s="102">
        <v>20</v>
      </c>
      <c r="G29" s="98">
        <v>8000</v>
      </c>
      <c r="H29" s="98">
        <v>3680</v>
      </c>
      <c r="I29" s="95">
        <f t="shared" si="0"/>
        <v>4320</v>
      </c>
      <c r="J29" s="98"/>
    </row>
    <row r="30" s="83" customFormat="1" ht="20" customHeight="1" spans="1:10">
      <c r="A30" s="35">
        <v>28</v>
      </c>
      <c r="B30" s="96" t="s">
        <v>266</v>
      </c>
      <c r="C30" s="90" t="s">
        <v>267</v>
      </c>
      <c r="D30" s="90" t="s">
        <v>268</v>
      </c>
      <c r="E30" s="103"/>
      <c r="F30" s="103">
        <v>98.97</v>
      </c>
      <c r="G30" s="98">
        <v>39588</v>
      </c>
      <c r="H30" s="98">
        <v>18210</v>
      </c>
      <c r="I30" s="95">
        <f t="shared" si="0"/>
        <v>21378</v>
      </c>
      <c r="J30" s="98"/>
    </row>
    <row r="31" s="83" customFormat="1" ht="20" customHeight="1" spans="1:10">
      <c r="A31" s="35">
        <v>29</v>
      </c>
      <c r="B31" s="104"/>
      <c r="C31" s="35" t="s">
        <v>269</v>
      </c>
      <c r="D31" s="35" t="s">
        <v>270</v>
      </c>
      <c r="E31" s="35"/>
      <c r="F31" s="105">
        <v>10</v>
      </c>
      <c r="G31" s="98">
        <v>4000</v>
      </c>
      <c r="H31" s="98">
        <v>1840</v>
      </c>
      <c r="I31" s="95">
        <f t="shared" si="0"/>
        <v>2160</v>
      </c>
      <c r="J31" s="98"/>
    </row>
    <row r="32" s="83" customFormat="1" ht="20" customHeight="1" spans="1:10">
      <c r="A32" s="35">
        <v>30</v>
      </c>
      <c r="B32" s="92" t="s">
        <v>271</v>
      </c>
      <c r="C32" s="106" t="s">
        <v>272</v>
      </c>
      <c r="D32" s="35" t="s">
        <v>273</v>
      </c>
      <c r="E32" s="35"/>
      <c r="F32" s="105">
        <v>12</v>
      </c>
      <c r="G32" s="95">
        <v>4800</v>
      </c>
      <c r="H32" s="95">
        <v>2210</v>
      </c>
      <c r="I32" s="95">
        <f t="shared" si="0"/>
        <v>2590</v>
      </c>
      <c r="J32" s="95"/>
    </row>
    <row r="33" s="83" customFormat="1" ht="20" customHeight="1" spans="1:10">
      <c r="A33" s="35">
        <v>31</v>
      </c>
      <c r="B33" s="96"/>
      <c r="C33" s="106" t="s">
        <v>272</v>
      </c>
      <c r="D33" s="35" t="s">
        <v>274</v>
      </c>
      <c r="E33" s="35"/>
      <c r="F33" s="105">
        <v>10</v>
      </c>
      <c r="G33" s="98">
        <v>4000</v>
      </c>
      <c r="H33" s="98">
        <v>1840</v>
      </c>
      <c r="I33" s="95">
        <f t="shared" si="0"/>
        <v>2160</v>
      </c>
      <c r="J33" s="98"/>
    </row>
    <row r="34" s="83" customFormat="1" ht="20" customHeight="1" spans="1:10">
      <c r="A34" s="35">
        <v>32</v>
      </c>
      <c r="B34" s="96"/>
      <c r="C34" s="106" t="s">
        <v>275</v>
      </c>
      <c r="D34" s="35" t="s">
        <v>276</v>
      </c>
      <c r="E34" s="35"/>
      <c r="F34" s="105">
        <v>11</v>
      </c>
      <c r="G34" s="98">
        <v>4400</v>
      </c>
      <c r="H34" s="98">
        <v>2020</v>
      </c>
      <c r="I34" s="95">
        <f t="shared" si="0"/>
        <v>2380</v>
      </c>
      <c r="J34" s="98"/>
    </row>
    <row r="35" s="83" customFormat="1" ht="20" customHeight="1" spans="1:10">
      <c r="A35" s="35">
        <v>33</v>
      </c>
      <c r="B35" s="96"/>
      <c r="C35" s="106" t="s">
        <v>275</v>
      </c>
      <c r="D35" s="35" t="s">
        <v>277</v>
      </c>
      <c r="E35" s="35"/>
      <c r="F35" s="105">
        <v>18</v>
      </c>
      <c r="G35" s="98">
        <v>7200</v>
      </c>
      <c r="H35" s="98">
        <v>3310</v>
      </c>
      <c r="I35" s="95">
        <f t="shared" si="0"/>
        <v>3890</v>
      </c>
      <c r="J35" s="98"/>
    </row>
    <row r="36" s="83" customFormat="1" ht="20" customHeight="1" spans="1:10">
      <c r="A36" s="35">
        <v>34</v>
      </c>
      <c r="B36" s="96"/>
      <c r="C36" s="106" t="s">
        <v>278</v>
      </c>
      <c r="D36" s="35" t="s">
        <v>279</v>
      </c>
      <c r="E36" s="35"/>
      <c r="F36" s="105">
        <v>16</v>
      </c>
      <c r="G36" s="98">
        <v>6400</v>
      </c>
      <c r="H36" s="98">
        <v>2940</v>
      </c>
      <c r="I36" s="95">
        <f t="shared" ref="I36:I67" si="1">G36-H36</f>
        <v>3460</v>
      </c>
      <c r="J36" s="98"/>
    </row>
    <row r="37" s="83" customFormat="1" ht="20" customHeight="1" spans="1:10">
      <c r="A37" s="35">
        <v>35</v>
      </c>
      <c r="B37" s="96"/>
      <c r="C37" s="106" t="s">
        <v>278</v>
      </c>
      <c r="D37" s="35" t="s">
        <v>280</v>
      </c>
      <c r="E37" s="35"/>
      <c r="F37" s="105">
        <v>10</v>
      </c>
      <c r="G37" s="98">
        <v>4000</v>
      </c>
      <c r="H37" s="98">
        <v>1840</v>
      </c>
      <c r="I37" s="95">
        <f t="shared" si="1"/>
        <v>2160</v>
      </c>
      <c r="J37" s="98"/>
    </row>
    <row r="38" s="83" customFormat="1" ht="20" customHeight="1" spans="1:10">
      <c r="A38" s="35">
        <v>36</v>
      </c>
      <c r="B38" s="96"/>
      <c r="C38" s="106" t="s">
        <v>278</v>
      </c>
      <c r="D38" s="35" t="s">
        <v>281</v>
      </c>
      <c r="E38" s="35"/>
      <c r="F38" s="105">
        <v>10</v>
      </c>
      <c r="G38" s="98">
        <v>4000</v>
      </c>
      <c r="H38" s="98">
        <v>1840</v>
      </c>
      <c r="I38" s="95">
        <f t="shared" si="1"/>
        <v>2160</v>
      </c>
      <c r="J38" s="98"/>
    </row>
    <row r="39" s="83" customFormat="1" ht="20" customHeight="1" spans="1:10">
      <c r="A39" s="35">
        <v>37</v>
      </c>
      <c r="B39" s="96"/>
      <c r="C39" s="106" t="s">
        <v>282</v>
      </c>
      <c r="D39" s="35" t="s">
        <v>283</v>
      </c>
      <c r="E39" s="35"/>
      <c r="F39" s="105">
        <v>12</v>
      </c>
      <c r="G39" s="98">
        <v>4800</v>
      </c>
      <c r="H39" s="98">
        <v>2210</v>
      </c>
      <c r="I39" s="95">
        <f t="shared" si="1"/>
        <v>2590</v>
      </c>
      <c r="J39" s="98"/>
    </row>
    <row r="40" s="83" customFormat="1" ht="20" customHeight="1" spans="1:10">
      <c r="A40" s="35">
        <v>38</v>
      </c>
      <c r="B40" s="96"/>
      <c r="C40" s="106" t="s">
        <v>284</v>
      </c>
      <c r="D40" s="35" t="s">
        <v>285</v>
      </c>
      <c r="E40" s="35"/>
      <c r="F40" s="105">
        <v>10</v>
      </c>
      <c r="G40" s="95">
        <v>4000</v>
      </c>
      <c r="H40" s="95">
        <v>1840</v>
      </c>
      <c r="I40" s="95">
        <f t="shared" si="1"/>
        <v>2160</v>
      </c>
      <c r="J40" s="95"/>
    </row>
    <row r="41" s="83" customFormat="1" ht="20" customHeight="1" spans="1:10">
      <c r="A41" s="35">
        <v>39</v>
      </c>
      <c r="B41" s="96"/>
      <c r="C41" s="106" t="s">
        <v>286</v>
      </c>
      <c r="D41" s="35" t="s">
        <v>287</v>
      </c>
      <c r="E41" s="35"/>
      <c r="F41" s="105">
        <v>12</v>
      </c>
      <c r="G41" s="107">
        <v>4800</v>
      </c>
      <c r="H41" s="107">
        <v>2210</v>
      </c>
      <c r="I41" s="95">
        <f t="shared" si="1"/>
        <v>2590</v>
      </c>
      <c r="J41" s="107"/>
    </row>
    <row r="42" s="83" customFormat="1" ht="20" customHeight="1" spans="1:10">
      <c r="A42" s="35">
        <v>40</v>
      </c>
      <c r="B42" s="96"/>
      <c r="C42" s="106" t="s">
        <v>286</v>
      </c>
      <c r="D42" s="35" t="s">
        <v>288</v>
      </c>
      <c r="E42" s="35"/>
      <c r="F42" s="105">
        <v>10</v>
      </c>
      <c r="G42" s="95">
        <v>4000</v>
      </c>
      <c r="H42" s="95">
        <v>1840</v>
      </c>
      <c r="I42" s="95">
        <f t="shared" si="1"/>
        <v>2160</v>
      </c>
      <c r="J42" s="95"/>
    </row>
    <row r="43" s="83" customFormat="1" ht="20" customHeight="1" spans="1:10">
      <c r="A43" s="35">
        <v>41</v>
      </c>
      <c r="B43" s="96"/>
      <c r="C43" s="106" t="s">
        <v>289</v>
      </c>
      <c r="D43" s="35" t="s">
        <v>290</v>
      </c>
      <c r="E43" s="35"/>
      <c r="F43" s="105">
        <v>15</v>
      </c>
      <c r="G43" s="98">
        <v>6000</v>
      </c>
      <c r="H43" s="98">
        <v>2760</v>
      </c>
      <c r="I43" s="95">
        <f t="shared" si="1"/>
        <v>3240</v>
      </c>
      <c r="J43" s="98"/>
    </row>
    <row r="44" s="83" customFormat="1" ht="20" customHeight="1" spans="1:10">
      <c r="A44" s="35">
        <v>42</v>
      </c>
      <c r="B44" s="96"/>
      <c r="C44" s="106" t="s">
        <v>289</v>
      </c>
      <c r="D44" s="35" t="s">
        <v>291</v>
      </c>
      <c r="E44" s="35"/>
      <c r="F44" s="105">
        <v>30.85</v>
      </c>
      <c r="G44" s="90">
        <v>12340</v>
      </c>
      <c r="H44" s="90">
        <v>5680</v>
      </c>
      <c r="I44" s="95">
        <f t="shared" si="1"/>
        <v>6660</v>
      </c>
      <c r="J44" s="90"/>
    </row>
    <row r="45" s="83" customFormat="1" ht="20" customHeight="1" spans="1:10">
      <c r="A45" s="35">
        <v>43</v>
      </c>
      <c r="B45" s="104"/>
      <c r="C45" s="106" t="s">
        <v>286</v>
      </c>
      <c r="D45" s="35" t="s">
        <v>292</v>
      </c>
      <c r="E45" s="35"/>
      <c r="F45" s="105">
        <v>46.7</v>
      </c>
      <c r="G45" s="90">
        <v>18680</v>
      </c>
      <c r="H45" s="90">
        <v>8590</v>
      </c>
      <c r="I45" s="95">
        <f t="shared" si="1"/>
        <v>10090</v>
      </c>
      <c r="J45" s="90"/>
    </row>
    <row r="46" s="83" customFormat="1" ht="20" customHeight="1" spans="1:10">
      <c r="A46" s="35">
        <v>44</v>
      </c>
      <c r="B46" s="96" t="s">
        <v>293</v>
      </c>
      <c r="C46" s="10" t="s">
        <v>294</v>
      </c>
      <c r="D46" s="10" t="s">
        <v>295</v>
      </c>
      <c r="E46" s="108"/>
      <c r="F46" s="108">
        <v>10</v>
      </c>
      <c r="G46" s="90">
        <v>4000</v>
      </c>
      <c r="H46" s="90">
        <v>1840</v>
      </c>
      <c r="I46" s="95">
        <f t="shared" si="1"/>
        <v>2160</v>
      </c>
      <c r="J46" s="90"/>
    </row>
    <row r="47" s="83" customFormat="1" ht="20" customHeight="1" spans="1:10">
      <c r="A47" s="35">
        <v>45</v>
      </c>
      <c r="B47" s="96"/>
      <c r="C47" s="10" t="s">
        <v>294</v>
      </c>
      <c r="D47" s="10" t="s">
        <v>296</v>
      </c>
      <c r="E47" s="108"/>
      <c r="F47" s="108">
        <v>12</v>
      </c>
      <c r="G47" s="90">
        <v>4800</v>
      </c>
      <c r="H47" s="90">
        <v>2210</v>
      </c>
      <c r="I47" s="95">
        <f t="shared" si="1"/>
        <v>2590</v>
      </c>
      <c r="J47" s="90"/>
    </row>
    <row r="48" s="83" customFormat="1" ht="20" customHeight="1" spans="1:10">
      <c r="A48" s="35">
        <v>46</v>
      </c>
      <c r="B48" s="96"/>
      <c r="C48" s="10" t="s">
        <v>294</v>
      </c>
      <c r="D48" s="10" t="s">
        <v>297</v>
      </c>
      <c r="E48" s="108"/>
      <c r="F48" s="108">
        <v>10</v>
      </c>
      <c r="G48" s="90">
        <v>4000</v>
      </c>
      <c r="H48" s="90">
        <v>1840</v>
      </c>
      <c r="I48" s="95">
        <f t="shared" si="1"/>
        <v>2160</v>
      </c>
      <c r="J48" s="90"/>
    </row>
    <row r="49" s="83" customFormat="1" ht="20" customHeight="1" spans="1:10">
      <c r="A49" s="35">
        <v>47</v>
      </c>
      <c r="B49" s="96"/>
      <c r="C49" s="10" t="s">
        <v>294</v>
      </c>
      <c r="D49" s="10" t="s">
        <v>298</v>
      </c>
      <c r="E49" s="108"/>
      <c r="F49" s="108">
        <v>28</v>
      </c>
      <c r="G49" s="90">
        <v>11200</v>
      </c>
      <c r="H49" s="90">
        <v>5150</v>
      </c>
      <c r="I49" s="95">
        <f t="shared" si="1"/>
        <v>6050</v>
      </c>
      <c r="J49" s="90"/>
    </row>
    <row r="50" s="83" customFormat="1" ht="20" customHeight="1" spans="1:10">
      <c r="A50" s="35">
        <v>48</v>
      </c>
      <c r="B50" s="96"/>
      <c r="C50" s="10" t="s">
        <v>299</v>
      </c>
      <c r="D50" s="83" t="s">
        <v>300</v>
      </c>
      <c r="E50" s="109"/>
      <c r="F50" s="109">
        <v>51.02</v>
      </c>
      <c r="G50" s="90">
        <v>20408</v>
      </c>
      <c r="H50" s="90">
        <v>9390</v>
      </c>
      <c r="I50" s="95">
        <f t="shared" si="1"/>
        <v>11018</v>
      </c>
      <c r="J50" s="90"/>
    </row>
    <row r="51" s="83" customFormat="1" ht="20" customHeight="1" spans="1:10">
      <c r="A51" s="35">
        <v>49</v>
      </c>
      <c r="B51" s="96"/>
      <c r="C51" s="10" t="s">
        <v>301</v>
      </c>
      <c r="D51" s="35" t="s">
        <v>302</v>
      </c>
      <c r="E51" s="109"/>
      <c r="F51" s="109">
        <v>29.48</v>
      </c>
      <c r="G51" s="90">
        <v>11792</v>
      </c>
      <c r="H51" s="90">
        <v>5420</v>
      </c>
      <c r="I51" s="95">
        <f t="shared" si="1"/>
        <v>6372</v>
      </c>
      <c r="J51" s="90"/>
    </row>
    <row r="52" s="83" customFormat="1" ht="20" customHeight="1" spans="1:10">
      <c r="A52" s="35">
        <v>50</v>
      </c>
      <c r="B52" s="96"/>
      <c r="C52" s="10" t="s">
        <v>301</v>
      </c>
      <c r="D52" s="35" t="s">
        <v>303</v>
      </c>
      <c r="E52" s="93"/>
      <c r="F52" s="93">
        <v>10</v>
      </c>
      <c r="G52" s="90">
        <v>4000</v>
      </c>
      <c r="H52" s="90">
        <v>1840</v>
      </c>
      <c r="I52" s="95">
        <f t="shared" si="1"/>
        <v>2160</v>
      </c>
      <c r="J52" s="90"/>
    </row>
    <row r="53" s="83" customFormat="1" ht="20" customHeight="1" spans="1:10">
      <c r="A53" s="35">
        <v>51</v>
      </c>
      <c r="B53" s="96"/>
      <c r="C53" s="10" t="s">
        <v>301</v>
      </c>
      <c r="D53" s="35" t="s">
        <v>304</v>
      </c>
      <c r="E53" s="93"/>
      <c r="F53" s="93">
        <v>10</v>
      </c>
      <c r="G53" s="90">
        <v>4000</v>
      </c>
      <c r="H53" s="90">
        <v>1840</v>
      </c>
      <c r="I53" s="95">
        <f t="shared" si="1"/>
        <v>2160</v>
      </c>
      <c r="J53" s="90"/>
    </row>
    <row r="54" s="83" customFormat="1" ht="20" customHeight="1" spans="1:10">
      <c r="A54" s="35">
        <v>52</v>
      </c>
      <c r="B54" s="96"/>
      <c r="C54" s="10" t="s">
        <v>301</v>
      </c>
      <c r="D54" s="35" t="s">
        <v>305</v>
      </c>
      <c r="E54" s="93"/>
      <c r="F54" s="93">
        <v>10</v>
      </c>
      <c r="G54" s="90">
        <v>4000</v>
      </c>
      <c r="H54" s="90">
        <v>1840</v>
      </c>
      <c r="I54" s="95">
        <f t="shared" si="1"/>
        <v>2160</v>
      </c>
      <c r="J54" s="90"/>
    </row>
    <row r="55" s="83" customFormat="1" ht="20" customHeight="1" spans="1:10">
      <c r="A55" s="35">
        <v>53</v>
      </c>
      <c r="B55" s="96"/>
      <c r="C55" s="10" t="s">
        <v>306</v>
      </c>
      <c r="D55" s="35" t="s">
        <v>307</v>
      </c>
      <c r="E55" s="93"/>
      <c r="F55" s="93">
        <v>22</v>
      </c>
      <c r="G55" s="90">
        <v>8800</v>
      </c>
      <c r="H55" s="90">
        <v>4050</v>
      </c>
      <c r="I55" s="95">
        <f t="shared" si="1"/>
        <v>4750</v>
      </c>
      <c r="J55" s="90"/>
    </row>
    <row r="56" s="83" customFormat="1" ht="20" customHeight="1" spans="1:10">
      <c r="A56" s="35">
        <v>54</v>
      </c>
      <c r="B56" s="96"/>
      <c r="C56" s="10" t="s">
        <v>308</v>
      </c>
      <c r="D56" s="35" t="s">
        <v>309</v>
      </c>
      <c r="E56" s="93"/>
      <c r="F56" s="93">
        <v>10</v>
      </c>
      <c r="G56" s="90">
        <v>4000</v>
      </c>
      <c r="H56" s="90">
        <v>1840</v>
      </c>
      <c r="I56" s="95">
        <f t="shared" si="1"/>
        <v>2160</v>
      </c>
      <c r="J56" s="90"/>
    </row>
    <row r="57" s="83" customFormat="1" ht="20" customHeight="1" spans="1:10">
      <c r="A57" s="35">
        <v>55</v>
      </c>
      <c r="B57" s="96"/>
      <c r="C57" s="10" t="s">
        <v>308</v>
      </c>
      <c r="D57" s="35" t="s">
        <v>310</v>
      </c>
      <c r="E57" s="93"/>
      <c r="F57" s="93">
        <v>10</v>
      </c>
      <c r="G57" s="90">
        <v>4000</v>
      </c>
      <c r="H57" s="90">
        <v>1840</v>
      </c>
      <c r="I57" s="95">
        <f t="shared" si="1"/>
        <v>2160</v>
      </c>
      <c r="J57" s="90"/>
    </row>
    <row r="58" s="83" customFormat="1" ht="20" customHeight="1" spans="1:10">
      <c r="A58" s="35">
        <v>56</v>
      </c>
      <c r="B58" s="96"/>
      <c r="C58" s="10" t="s">
        <v>308</v>
      </c>
      <c r="D58" s="35" t="s">
        <v>311</v>
      </c>
      <c r="E58" s="93"/>
      <c r="F58" s="93">
        <v>20</v>
      </c>
      <c r="G58" s="90">
        <v>8000</v>
      </c>
      <c r="H58" s="90">
        <v>3680</v>
      </c>
      <c r="I58" s="95">
        <f t="shared" si="1"/>
        <v>4320</v>
      </c>
      <c r="J58" s="90"/>
    </row>
    <row r="59" s="83" customFormat="1" ht="20" customHeight="1" spans="1:10">
      <c r="A59" s="35">
        <v>57</v>
      </c>
      <c r="B59" s="96"/>
      <c r="C59" s="10" t="s">
        <v>308</v>
      </c>
      <c r="D59" s="35" t="s">
        <v>312</v>
      </c>
      <c r="E59" s="109"/>
      <c r="F59" s="109">
        <v>83.09</v>
      </c>
      <c r="G59" s="90">
        <v>33236</v>
      </c>
      <c r="H59" s="90">
        <v>15290</v>
      </c>
      <c r="I59" s="95">
        <f t="shared" si="1"/>
        <v>17946</v>
      </c>
      <c r="J59" s="90"/>
    </row>
    <row r="60" s="83" customFormat="1" ht="20" customHeight="1" spans="1:10">
      <c r="A60" s="35">
        <v>58</v>
      </c>
      <c r="B60" s="96"/>
      <c r="C60" s="99" t="s">
        <v>308</v>
      </c>
      <c r="D60" s="97" t="s">
        <v>313</v>
      </c>
      <c r="E60" s="97"/>
      <c r="F60" s="97">
        <v>10</v>
      </c>
      <c r="G60" s="110">
        <v>4000</v>
      </c>
      <c r="H60" s="110">
        <v>1840</v>
      </c>
      <c r="I60" s="95">
        <f t="shared" si="1"/>
        <v>2160</v>
      </c>
      <c r="J60" s="110"/>
    </row>
    <row r="61" s="83" customFormat="1" ht="20" customHeight="1" spans="1:10">
      <c r="A61" s="35">
        <v>59</v>
      </c>
      <c r="B61" s="96"/>
      <c r="C61" s="10" t="s">
        <v>308</v>
      </c>
      <c r="D61" s="35" t="s">
        <v>314</v>
      </c>
      <c r="E61" s="93"/>
      <c r="F61" s="93">
        <v>12</v>
      </c>
      <c r="G61" s="90">
        <v>4800</v>
      </c>
      <c r="H61" s="90">
        <v>2210</v>
      </c>
      <c r="I61" s="95">
        <f t="shared" si="1"/>
        <v>2590</v>
      </c>
      <c r="J61" s="90"/>
    </row>
    <row r="62" s="83" customFormat="1" ht="20" customHeight="1" spans="1:10">
      <c r="A62" s="35">
        <v>60</v>
      </c>
      <c r="B62" s="96"/>
      <c r="C62" s="10" t="s">
        <v>315</v>
      </c>
      <c r="D62" s="35" t="s">
        <v>316</v>
      </c>
      <c r="E62" s="93"/>
      <c r="F62" s="93">
        <v>10</v>
      </c>
      <c r="G62" s="90">
        <v>4000</v>
      </c>
      <c r="H62" s="90">
        <v>1840</v>
      </c>
      <c r="I62" s="95">
        <f t="shared" si="1"/>
        <v>2160</v>
      </c>
      <c r="J62" s="90"/>
    </row>
    <row r="63" s="83" customFormat="1" ht="20" customHeight="1" spans="1:10">
      <c r="A63" s="35">
        <v>61</v>
      </c>
      <c r="B63" s="96"/>
      <c r="C63" s="10" t="s">
        <v>315</v>
      </c>
      <c r="D63" s="35" t="s">
        <v>317</v>
      </c>
      <c r="E63" s="93"/>
      <c r="F63" s="93">
        <v>12</v>
      </c>
      <c r="G63" s="90">
        <v>4800</v>
      </c>
      <c r="H63" s="90">
        <v>2210</v>
      </c>
      <c r="I63" s="95">
        <f t="shared" si="1"/>
        <v>2590</v>
      </c>
      <c r="J63" s="90"/>
    </row>
    <row r="64" s="83" customFormat="1" ht="20" customHeight="1" spans="1:10">
      <c r="A64" s="35">
        <v>62</v>
      </c>
      <c r="B64" s="106" t="s">
        <v>318</v>
      </c>
      <c r="C64" s="10" t="s">
        <v>319</v>
      </c>
      <c r="D64" s="10" t="s">
        <v>320</v>
      </c>
      <c r="E64" s="10"/>
      <c r="F64" s="111">
        <v>10</v>
      </c>
      <c r="G64" s="90">
        <v>4000</v>
      </c>
      <c r="H64" s="90">
        <v>1840</v>
      </c>
      <c r="I64" s="95">
        <f t="shared" si="1"/>
        <v>2160</v>
      </c>
      <c r="J64" s="90"/>
    </row>
    <row r="65" s="83" customFormat="1" ht="20" customHeight="1" spans="1:10">
      <c r="A65" s="35">
        <v>63</v>
      </c>
      <c r="B65" s="106"/>
      <c r="C65" s="10" t="s">
        <v>319</v>
      </c>
      <c r="D65" s="10" t="s">
        <v>321</v>
      </c>
      <c r="E65" s="10"/>
      <c r="F65" s="111">
        <v>15</v>
      </c>
      <c r="G65" s="90">
        <v>6000</v>
      </c>
      <c r="H65" s="90">
        <v>2760</v>
      </c>
      <c r="I65" s="95">
        <f t="shared" si="1"/>
        <v>3240</v>
      </c>
      <c r="J65" s="90"/>
    </row>
    <row r="66" s="83" customFormat="1" ht="20" customHeight="1" spans="1:10">
      <c r="A66" s="35">
        <v>64</v>
      </c>
      <c r="B66" s="96" t="s">
        <v>78</v>
      </c>
      <c r="C66" s="10" t="s">
        <v>322</v>
      </c>
      <c r="D66" s="10" t="s">
        <v>323</v>
      </c>
      <c r="E66" s="35"/>
      <c r="F66" s="105">
        <v>25</v>
      </c>
      <c r="G66" s="90">
        <v>10000</v>
      </c>
      <c r="H66" s="90">
        <v>4600</v>
      </c>
      <c r="I66" s="95">
        <f t="shared" si="1"/>
        <v>5400</v>
      </c>
      <c r="J66" s="90"/>
    </row>
    <row r="67" s="83" customFormat="1" ht="20" customHeight="1" spans="1:10">
      <c r="A67" s="35">
        <v>65</v>
      </c>
      <c r="B67" s="92" t="s">
        <v>324</v>
      </c>
      <c r="C67" s="35" t="s">
        <v>325</v>
      </c>
      <c r="D67" s="35" t="s">
        <v>326</v>
      </c>
      <c r="E67" s="35"/>
      <c r="F67" s="105">
        <v>11.5</v>
      </c>
      <c r="G67" s="90">
        <v>4600</v>
      </c>
      <c r="H67" s="90">
        <v>2120</v>
      </c>
      <c r="I67" s="95">
        <f t="shared" si="1"/>
        <v>2480</v>
      </c>
      <c r="J67" s="90"/>
    </row>
    <row r="68" s="83" customFormat="1" ht="20" customHeight="1" spans="1:10">
      <c r="A68" s="35">
        <v>66</v>
      </c>
      <c r="B68" s="104"/>
      <c r="C68" s="35" t="s">
        <v>327</v>
      </c>
      <c r="D68" s="35" t="s">
        <v>328</v>
      </c>
      <c r="E68" s="35"/>
      <c r="F68" s="105">
        <v>15</v>
      </c>
      <c r="G68" s="90">
        <v>6000</v>
      </c>
      <c r="H68" s="90">
        <v>2760</v>
      </c>
      <c r="I68" s="95">
        <f t="shared" ref="I68:I99" si="2">G68-H68</f>
        <v>3240</v>
      </c>
      <c r="J68" s="90"/>
    </row>
    <row r="69" s="83" customFormat="1" ht="20" customHeight="1" spans="1:10">
      <c r="A69" s="35">
        <v>67</v>
      </c>
      <c r="B69" s="112" t="s">
        <v>329</v>
      </c>
      <c r="C69" s="35" t="s">
        <v>330</v>
      </c>
      <c r="D69" s="35" t="s">
        <v>331</v>
      </c>
      <c r="E69" s="35"/>
      <c r="F69" s="105">
        <v>14</v>
      </c>
      <c r="G69" s="90">
        <v>5600</v>
      </c>
      <c r="H69" s="90">
        <v>2580</v>
      </c>
      <c r="I69" s="95">
        <f t="shared" si="2"/>
        <v>3020</v>
      </c>
      <c r="J69" s="90"/>
    </row>
    <row r="70" s="83" customFormat="1" ht="20" customHeight="1" spans="1:10">
      <c r="A70" s="35">
        <v>68</v>
      </c>
      <c r="B70" s="112"/>
      <c r="C70" s="35" t="s">
        <v>332</v>
      </c>
      <c r="D70" s="35" t="s">
        <v>333</v>
      </c>
      <c r="E70" s="109"/>
      <c r="F70" s="109">
        <v>181.42</v>
      </c>
      <c r="G70" s="90">
        <v>72568</v>
      </c>
      <c r="H70" s="90">
        <v>33380</v>
      </c>
      <c r="I70" s="95">
        <f t="shared" si="2"/>
        <v>39188</v>
      </c>
      <c r="J70" s="90"/>
    </row>
    <row r="71" s="83" customFormat="1" ht="20" customHeight="1" spans="1:10">
      <c r="A71" s="35">
        <v>69</v>
      </c>
      <c r="B71" s="112"/>
      <c r="C71" s="35" t="s">
        <v>332</v>
      </c>
      <c r="D71" s="35" t="s">
        <v>334</v>
      </c>
      <c r="E71" s="35"/>
      <c r="F71" s="35">
        <v>10</v>
      </c>
      <c r="G71" s="90">
        <v>4000</v>
      </c>
      <c r="H71" s="90">
        <v>1840</v>
      </c>
      <c r="I71" s="95">
        <f t="shared" si="2"/>
        <v>2160</v>
      </c>
      <c r="J71" s="90"/>
    </row>
    <row r="72" s="83" customFormat="1" ht="20" customHeight="1" spans="1:10">
      <c r="A72" s="35">
        <v>70</v>
      </c>
      <c r="B72" s="112"/>
      <c r="C72" s="35" t="s">
        <v>332</v>
      </c>
      <c r="D72" s="35" t="s">
        <v>335</v>
      </c>
      <c r="E72" s="35"/>
      <c r="F72" s="35">
        <v>10</v>
      </c>
      <c r="G72" s="90">
        <v>4000</v>
      </c>
      <c r="H72" s="90">
        <v>1840</v>
      </c>
      <c r="I72" s="95">
        <f t="shared" si="2"/>
        <v>2160</v>
      </c>
      <c r="J72" s="90"/>
    </row>
    <row r="73" s="83" customFormat="1" ht="20" customHeight="1" spans="1:10">
      <c r="A73" s="35">
        <v>71</v>
      </c>
      <c r="B73" s="112"/>
      <c r="C73" s="35" t="s">
        <v>336</v>
      </c>
      <c r="D73" s="35" t="s">
        <v>337</v>
      </c>
      <c r="E73" s="109"/>
      <c r="F73" s="109">
        <v>96.41</v>
      </c>
      <c r="G73" s="90">
        <v>38564</v>
      </c>
      <c r="H73" s="90">
        <v>17740</v>
      </c>
      <c r="I73" s="95">
        <f t="shared" si="2"/>
        <v>20824</v>
      </c>
      <c r="J73" s="90"/>
    </row>
    <row r="74" s="83" customFormat="1" ht="20" customHeight="1" spans="1:10">
      <c r="A74" s="35">
        <v>72</v>
      </c>
      <c r="B74" s="112"/>
      <c r="C74" s="35" t="s">
        <v>338</v>
      </c>
      <c r="D74" s="35" t="s">
        <v>339</v>
      </c>
      <c r="E74" s="35"/>
      <c r="F74" s="105">
        <v>29</v>
      </c>
      <c r="G74" s="90">
        <v>11600</v>
      </c>
      <c r="H74" s="90">
        <v>5340</v>
      </c>
      <c r="I74" s="95">
        <f t="shared" si="2"/>
        <v>6260</v>
      </c>
      <c r="J74" s="90"/>
    </row>
    <row r="75" s="83" customFormat="1" ht="20" customHeight="1" spans="1:10">
      <c r="A75" s="35">
        <v>73</v>
      </c>
      <c r="B75" s="112"/>
      <c r="C75" s="35" t="s">
        <v>338</v>
      </c>
      <c r="D75" s="35" t="s">
        <v>340</v>
      </c>
      <c r="E75" s="35"/>
      <c r="F75" s="105">
        <v>10</v>
      </c>
      <c r="G75" s="90">
        <v>4000</v>
      </c>
      <c r="H75" s="90">
        <v>1840</v>
      </c>
      <c r="I75" s="95">
        <f t="shared" si="2"/>
        <v>2160</v>
      </c>
      <c r="J75" s="90"/>
    </row>
    <row r="76" s="83" customFormat="1" ht="20" customHeight="1" spans="1:10">
      <c r="A76" s="35">
        <v>74</v>
      </c>
      <c r="B76" s="112"/>
      <c r="C76" s="35" t="s">
        <v>338</v>
      </c>
      <c r="D76" s="35" t="s">
        <v>341</v>
      </c>
      <c r="E76" s="35"/>
      <c r="F76" s="105">
        <v>12</v>
      </c>
      <c r="G76" s="90">
        <v>4800</v>
      </c>
      <c r="H76" s="90">
        <v>2210</v>
      </c>
      <c r="I76" s="95">
        <f t="shared" si="2"/>
        <v>2590</v>
      </c>
      <c r="J76" s="90"/>
    </row>
    <row r="77" s="83" customFormat="1" ht="20" customHeight="1" spans="1:10">
      <c r="A77" s="35">
        <v>75</v>
      </c>
      <c r="B77" s="112"/>
      <c r="C77" s="35" t="s">
        <v>338</v>
      </c>
      <c r="D77" s="35" t="s">
        <v>342</v>
      </c>
      <c r="E77" s="35"/>
      <c r="F77" s="35">
        <v>15</v>
      </c>
      <c r="G77" s="90">
        <v>6000</v>
      </c>
      <c r="H77" s="90">
        <v>2760</v>
      </c>
      <c r="I77" s="95">
        <f t="shared" si="2"/>
        <v>3240</v>
      </c>
      <c r="J77" s="90"/>
    </row>
    <row r="78" s="83" customFormat="1" ht="20" customHeight="1" spans="1:10">
      <c r="A78" s="35">
        <v>76</v>
      </c>
      <c r="B78" s="112"/>
      <c r="C78" s="35" t="s">
        <v>338</v>
      </c>
      <c r="D78" s="35" t="s">
        <v>65</v>
      </c>
      <c r="E78" s="35"/>
      <c r="F78" s="105">
        <v>14</v>
      </c>
      <c r="G78" s="90">
        <v>5600</v>
      </c>
      <c r="H78" s="90">
        <v>2580</v>
      </c>
      <c r="I78" s="95">
        <f t="shared" si="2"/>
        <v>3020</v>
      </c>
      <c r="J78" s="90"/>
    </row>
    <row r="79" s="83" customFormat="1" ht="20" customHeight="1" spans="1:10">
      <c r="A79" s="35">
        <v>77</v>
      </c>
      <c r="B79" s="112"/>
      <c r="C79" s="35" t="s">
        <v>338</v>
      </c>
      <c r="D79" s="35" t="s">
        <v>343</v>
      </c>
      <c r="E79" s="35"/>
      <c r="F79" s="105">
        <v>29</v>
      </c>
      <c r="G79" s="90">
        <v>11600</v>
      </c>
      <c r="H79" s="90">
        <v>5340</v>
      </c>
      <c r="I79" s="95">
        <f t="shared" si="2"/>
        <v>6260</v>
      </c>
      <c r="J79" s="90"/>
    </row>
    <row r="80" s="83" customFormat="1" ht="20" customHeight="1" spans="1:10">
      <c r="A80" s="35">
        <v>78</v>
      </c>
      <c r="B80" s="112"/>
      <c r="C80" s="35" t="s">
        <v>338</v>
      </c>
      <c r="D80" s="35" t="s">
        <v>344</v>
      </c>
      <c r="E80" s="35"/>
      <c r="F80" s="105">
        <v>14</v>
      </c>
      <c r="G80" s="90">
        <v>5600</v>
      </c>
      <c r="H80" s="90">
        <v>2580</v>
      </c>
      <c r="I80" s="95">
        <f t="shared" si="2"/>
        <v>3020</v>
      </c>
      <c r="J80" s="90"/>
    </row>
    <row r="81" s="83" customFormat="1" ht="20" customHeight="1" spans="1:10">
      <c r="A81" s="35">
        <v>79</v>
      </c>
      <c r="B81" s="112"/>
      <c r="C81" s="35" t="s">
        <v>338</v>
      </c>
      <c r="D81" s="35" t="s">
        <v>345</v>
      </c>
      <c r="E81" s="35"/>
      <c r="F81" s="105">
        <v>10</v>
      </c>
      <c r="G81" s="90">
        <v>4000</v>
      </c>
      <c r="H81" s="90">
        <v>1840</v>
      </c>
      <c r="I81" s="95">
        <f t="shared" si="2"/>
        <v>2160</v>
      </c>
      <c r="J81" s="90"/>
    </row>
    <row r="82" s="83" customFormat="1" ht="20" customHeight="1" spans="1:10">
      <c r="A82" s="35">
        <v>80</v>
      </c>
      <c r="B82" s="112"/>
      <c r="C82" s="35" t="s">
        <v>346</v>
      </c>
      <c r="D82" s="35" t="s">
        <v>67</v>
      </c>
      <c r="E82" s="35"/>
      <c r="F82" s="105">
        <v>18</v>
      </c>
      <c r="G82" s="90">
        <v>7200</v>
      </c>
      <c r="H82" s="90">
        <v>3310</v>
      </c>
      <c r="I82" s="95">
        <f t="shared" si="2"/>
        <v>3890</v>
      </c>
      <c r="J82" s="90"/>
    </row>
    <row r="83" s="83" customFormat="1" ht="20" customHeight="1" spans="1:10">
      <c r="A83" s="35">
        <v>81</v>
      </c>
      <c r="B83" s="112"/>
      <c r="C83" s="35" t="s">
        <v>346</v>
      </c>
      <c r="D83" s="35" t="s">
        <v>347</v>
      </c>
      <c r="E83" s="35"/>
      <c r="F83" s="105">
        <v>15</v>
      </c>
      <c r="G83" s="90">
        <v>6000</v>
      </c>
      <c r="H83" s="90">
        <v>2760</v>
      </c>
      <c r="I83" s="95">
        <f t="shared" si="2"/>
        <v>3240</v>
      </c>
      <c r="J83" s="90"/>
    </row>
    <row r="84" s="83" customFormat="1" ht="20" customHeight="1" spans="1:10">
      <c r="A84" s="35">
        <v>82</v>
      </c>
      <c r="B84" s="112"/>
      <c r="C84" s="35" t="s">
        <v>346</v>
      </c>
      <c r="D84" s="35" t="s">
        <v>348</v>
      </c>
      <c r="E84" s="35"/>
      <c r="F84" s="105">
        <v>12</v>
      </c>
      <c r="G84" s="90">
        <v>4800</v>
      </c>
      <c r="H84" s="90">
        <v>2210</v>
      </c>
      <c r="I84" s="95">
        <f t="shared" si="2"/>
        <v>2590</v>
      </c>
      <c r="J84" s="90"/>
    </row>
    <row r="85" s="83" customFormat="1" ht="20" customHeight="1" spans="1:10">
      <c r="A85" s="35">
        <v>83</v>
      </c>
      <c r="B85" s="112"/>
      <c r="C85" s="35" t="s">
        <v>346</v>
      </c>
      <c r="D85" s="35" t="s">
        <v>349</v>
      </c>
      <c r="E85" s="109"/>
      <c r="F85" s="109">
        <v>59.75</v>
      </c>
      <c r="G85" s="90">
        <v>23900</v>
      </c>
      <c r="H85" s="90">
        <v>10990</v>
      </c>
      <c r="I85" s="95">
        <f t="shared" si="2"/>
        <v>12910</v>
      </c>
      <c r="J85" s="90"/>
    </row>
    <row r="86" s="83" customFormat="1" ht="20" customHeight="1" spans="1:10">
      <c r="A86" s="35">
        <v>84</v>
      </c>
      <c r="B86" s="112"/>
      <c r="C86" s="35" t="s">
        <v>350</v>
      </c>
      <c r="D86" s="35" t="s">
        <v>351</v>
      </c>
      <c r="E86" s="109"/>
      <c r="F86" s="109">
        <v>145.49</v>
      </c>
      <c r="G86" s="90">
        <v>58196</v>
      </c>
      <c r="H86" s="90">
        <v>26770</v>
      </c>
      <c r="I86" s="95">
        <f t="shared" si="2"/>
        <v>31426</v>
      </c>
      <c r="J86" s="90"/>
    </row>
    <row r="87" s="83" customFormat="1" ht="20" customHeight="1" spans="1:10">
      <c r="A87" s="35">
        <v>85</v>
      </c>
      <c r="B87" s="112"/>
      <c r="C87" s="35" t="s">
        <v>330</v>
      </c>
      <c r="D87" s="113" t="s">
        <v>352</v>
      </c>
      <c r="E87" s="113"/>
      <c r="F87" s="113">
        <v>15</v>
      </c>
      <c r="G87" s="90">
        <v>6000</v>
      </c>
      <c r="H87" s="90">
        <v>2760</v>
      </c>
      <c r="I87" s="95">
        <f t="shared" si="2"/>
        <v>3240</v>
      </c>
      <c r="J87" s="90"/>
    </row>
    <row r="88" s="83" customFormat="1" ht="20" customHeight="1" spans="1:10">
      <c r="A88" s="35">
        <v>86</v>
      </c>
      <c r="B88" s="112"/>
      <c r="C88" s="35" t="s">
        <v>330</v>
      </c>
      <c r="D88" s="113" t="s">
        <v>353</v>
      </c>
      <c r="E88" s="113"/>
      <c r="F88" s="113">
        <v>10</v>
      </c>
      <c r="G88" s="90">
        <v>4000</v>
      </c>
      <c r="H88" s="90">
        <v>1840</v>
      </c>
      <c r="I88" s="95">
        <f t="shared" si="2"/>
        <v>2160</v>
      </c>
      <c r="J88" s="90"/>
    </row>
    <row r="89" s="83" customFormat="1" ht="20" customHeight="1" spans="1:10">
      <c r="A89" s="35">
        <v>87</v>
      </c>
      <c r="B89" s="114" t="s">
        <v>354</v>
      </c>
      <c r="C89" s="113" t="s">
        <v>355</v>
      </c>
      <c r="D89" s="113" t="s">
        <v>356</v>
      </c>
      <c r="E89" s="113"/>
      <c r="F89" s="113">
        <v>10</v>
      </c>
      <c r="G89" s="90">
        <v>4000</v>
      </c>
      <c r="H89" s="90">
        <v>1840</v>
      </c>
      <c r="I89" s="95">
        <f t="shared" si="2"/>
        <v>2160</v>
      </c>
      <c r="J89" s="90"/>
    </row>
    <row r="90" s="83" customFormat="1" ht="20" customHeight="1" spans="1:10">
      <c r="A90" s="35">
        <v>88</v>
      </c>
      <c r="B90" s="112"/>
      <c r="C90" s="113" t="s">
        <v>355</v>
      </c>
      <c r="D90" s="113" t="s">
        <v>357</v>
      </c>
      <c r="E90" s="113"/>
      <c r="F90" s="113">
        <v>15</v>
      </c>
      <c r="G90" s="90">
        <v>6000</v>
      </c>
      <c r="H90" s="90">
        <v>2760</v>
      </c>
      <c r="I90" s="95">
        <f t="shared" si="2"/>
        <v>3240</v>
      </c>
      <c r="J90" s="90"/>
    </row>
    <row r="91" s="83" customFormat="1" ht="20" customHeight="1" spans="1:10">
      <c r="A91" s="35">
        <v>89</v>
      </c>
      <c r="B91" s="112"/>
      <c r="C91" s="113" t="s">
        <v>355</v>
      </c>
      <c r="D91" s="113" t="s">
        <v>358</v>
      </c>
      <c r="E91" s="113"/>
      <c r="F91" s="113">
        <v>18</v>
      </c>
      <c r="G91" s="90">
        <v>7200</v>
      </c>
      <c r="H91" s="90">
        <v>3310</v>
      </c>
      <c r="I91" s="95">
        <f t="shared" si="2"/>
        <v>3890</v>
      </c>
      <c r="J91" s="90"/>
    </row>
    <row r="92" s="83" customFormat="1" ht="20" customHeight="1" spans="1:10">
      <c r="A92" s="35">
        <v>90</v>
      </c>
      <c r="B92" s="112"/>
      <c r="C92" s="113" t="s">
        <v>359</v>
      </c>
      <c r="D92" s="113" t="s">
        <v>360</v>
      </c>
      <c r="E92" s="113"/>
      <c r="F92" s="113">
        <v>13</v>
      </c>
      <c r="G92" s="90">
        <v>5200</v>
      </c>
      <c r="H92" s="90">
        <v>2390</v>
      </c>
      <c r="I92" s="95">
        <f t="shared" si="2"/>
        <v>2810</v>
      </c>
      <c r="J92" s="90"/>
    </row>
    <row r="93" s="83" customFormat="1" ht="20" customHeight="1" spans="1:10">
      <c r="A93" s="35">
        <v>91</v>
      </c>
      <c r="B93" s="112"/>
      <c r="C93" s="113" t="s">
        <v>361</v>
      </c>
      <c r="D93" s="113" t="s">
        <v>362</v>
      </c>
      <c r="E93" s="113"/>
      <c r="F93" s="113">
        <v>11</v>
      </c>
      <c r="G93" s="90">
        <v>4400</v>
      </c>
      <c r="H93" s="90">
        <v>2020</v>
      </c>
      <c r="I93" s="95">
        <f t="shared" si="2"/>
        <v>2380</v>
      </c>
      <c r="J93" s="90"/>
    </row>
    <row r="94" s="83" customFormat="1" ht="20" customHeight="1" spans="1:10">
      <c r="A94" s="35">
        <v>92</v>
      </c>
      <c r="B94" s="112"/>
      <c r="C94" s="113" t="s">
        <v>361</v>
      </c>
      <c r="D94" s="113" t="s">
        <v>363</v>
      </c>
      <c r="E94" s="113"/>
      <c r="F94" s="113">
        <v>10</v>
      </c>
      <c r="G94" s="90">
        <v>4000</v>
      </c>
      <c r="H94" s="90">
        <v>1840</v>
      </c>
      <c r="I94" s="95">
        <f t="shared" si="2"/>
        <v>2160</v>
      </c>
      <c r="J94" s="90"/>
    </row>
    <row r="95" s="83" customFormat="1" ht="20" customHeight="1" spans="1:10">
      <c r="A95" s="35">
        <v>93</v>
      </c>
      <c r="B95" s="112"/>
      <c r="C95" s="113" t="s">
        <v>361</v>
      </c>
      <c r="D95" s="113" t="s">
        <v>364</v>
      </c>
      <c r="E95" s="113"/>
      <c r="F95" s="113">
        <v>12</v>
      </c>
      <c r="G95" s="90">
        <v>4800</v>
      </c>
      <c r="H95" s="90">
        <v>2210</v>
      </c>
      <c r="I95" s="95">
        <f t="shared" si="2"/>
        <v>2590</v>
      </c>
      <c r="J95" s="90"/>
    </row>
    <row r="96" s="83" customFormat="1" ht="20" customHeight="1" spans="1:10">
      <c r="A96" s="35">
        <v>94</v>
      </c>
      <c r="B96" s="112"/>
      <c r="C96" s="113" t="s">
        <v>361</v>
      </c>
      <c r="D96" s="113" t="s">
        <v>365</v>
      </c>
      <c r="E96" s="113"/>
      <c r="F96" s="113">
        <v>11</v>
      </c>
      <c r="G96" s="90">
        <v>4400</v>
      </c>
      <c r="H96" s="90">
        <v>2020</v>
      </c>
      <c r="I96" s="95">
        <f t="shared" si="2"/>
        <v>2380</v>
      </c>
      <c r="J96" s="90"/>
    </row>
    <row r="97" s="83" customFormat="1" ht="20" customHeight="1" spans="1:10">
      <c r="A97" s="35">
        <v>95</v>
      </c>
      <c r="B97" s="112"/>
      <c r="C97" s="113" t="s">
        <v>366</v>
      </c>
      <c r="D97" s="113" t="s">
        <v>367</v>
      </c>
      <c r="E97" s="113"/>
      <c r="F97" s="113">
        <v>29</v>
      </c>
      <c r="G97" s="90">
        <v>11600</v>
      </c>
      <c r="H97" s="90">
        <v>5340</v>
      </c>
      <c r="I97" s="95">
        <f t="shared" si="2"/>
        <v>6260</v>
      </c>
      <c r="J97" s="90"/>
    </row>
    <row r="98" s="83" customFormat="1" ht="20" customHeight="1" spans="1:10">
      <c r="A98" s="35">
        <v>96</v>
      </c>
      <c r="B98" s="114" t="s">
        <v>368</v>
      </c>
      <c r="C98" s="10" t="s">
        <v>369</v>
      </c>
      <c r="D98" s="10" t="s">
        <v>370</v>
      </c>
      <c r="E98" s="10"/>
      <c r="F98" s="10">
        <v>10</v>
      </c>
      <c r="G98" s="90">
        <v>4000</v>
      </c>
      <c r="H98" s="90">
        <v>1840</v>
      </c>
      <c r="I98" s="95">
        <f t="shared" si="2"/>
        <v>2160</v>
      </c>
      <c r="J98" s="90"/>
    </row>
    <row r="99" s="83" customFormat="1" ht="20" customHeight="1" spans="1:10">
      <c r="A99" s="35">
        <v>97</v>
      </c>
      <c r="B99" s="112"/>
      <c r="C99" s="10" t="s">
        <v>371</v>
      </c>
      <c r="D99" s="10" t="s">
        <v>372</v>
      </c>
      <c r="E99" s="10"/>
      <c r="F99" s="10">
        <v>10</v>
      </c>
      <c r="G99" s="90">
        <v>4000</v>
      </c>
      <c r="H99" s="90">
        <v>1840</v>
      </c>
      <c r="I99" s="95">
        <f t="shared" si="2"/>
        <v>2160</v>
      </c>
      <c r="J99" s="90"/>
    </row>
    <row r="100" s="83" customFormat="1" ht="20" customHeight="1" spans="1:10">
      <c r="A100" s="35">
        <v>98</v>
      </c>
      <c r="B100" s="112"/>
      <c r="C100" s="10" t="s">
        <v>373</v>
      </c>
      <c r="D100" s="10" t="s">
        <v>374</v>
      </c>
      <c r="E100" s="10"/>
      <c r="F100" s="10">
        <v>10</v>
      </c>
      <c r="G100" s="90">
        <v>4000</v>
      </c>
      <c r="H100" s="90">
        <v>1840</v>
      </c>
      <c r="I100" s="95">
        <f t="shared" ref="I100:I124" si="3">G100-H100</f>
        <v>2160</v>
      </c>
      <c r="J100" s="90"/>
    </row>
    <row r="101" s="83" customFormat="1" ht="20" customHeight="1" spans="1:10">
      <c r="A101" s="35">
        <v>99</v>
      </c>
      <c r="B101" s="112"/>
      <c r="C101" s="10" t="s">
        <v>373</v>
      </c>
      <c r="D101" s="10" t="s">
        <v>375</v>
      </c>
      <c r="E101" s="10"/>
      <c r="F101" s="10">
        <v>10</v>
      </c>
      <c r="G101" s="90">
        <v>4000</v>
      </c>
      <c r="H101" s="90">
        <v>1840</v>
      </c>
      <c r="I101" s="95">
        <f t="shared" si="3"/>
        <v>2160</v>
      </c>
      <c r="J101" s="90"/>
    </row>
    <row r="102" s="83" customFormat="1" ht="20" customHeight="1" spans="1:10">
      <c r="A102" s="35">
        <v>100</v>
      </c>
      <c r="B102" s="112"/>
      <c r="C102" s="10" t="s">
        <v>376</v>
      </c>
      <c r="D102" s="35" t="s">
        <v>377</v>
      </c>
      <c r="E102" s="109"/>
      <c r="F102" s="109">
        <v>146.09</v>
      </c>
      <c r="G102" s="90">
        <v>58436</v>
      </c>
      <c r="H102" s="90">
        <v>26880</v>
      </c>
      <c r="I102" s="95">
        <f t="shared" si="3"/>
        <v>31556</v>
      </c>
      <c r="J102" s="90"/>
    </row>
    <row r="103" s="86" customFormat="1" customHeight="1" spans="1:10">
      <c r="A103" s="35">
        <v>101</v>
      </c>
      <c r="B103" s="115" t="s">
        <v>49</v>
      </c>
      <c r="C103" s="115" t="s">
        <v>378</v>
      </c>
      <c r="D103" s="115" t="s">
        <v>379</v>
      </c>
      <c r="E103" s="115"/>
      <c r="F103" s="116">
        <v>26</v>
      </c>
      <c r="G103" s="98">
        <v>10400</v>
      </c>
      <c r="H103" s="98">
        <v>4780</v>
      </c>
      <c r="I103" s="95">
        <f t="shared" si="3"/>
        <v>5620</v>
      </c>
      <c r="J103" s="98"/>
    </row>
    <row r="104" s="83" customFormat="1" ht="20" customHeight="1" spans="1:10">
      <c r="A104" s="35">
        <v>102</v>
      </c>
      <c r="B104" s="112" t="s">
        <v>380</v>
      </c>
      <c r="C104" s="10" t="s">
        <v>381</v>
      </c>
      <c r="D104" s="10" t="s">
        <v>382</v>
      </c>
      <c r="E104" s="108"/>
      <c r="F104" s="117">
        <v>10</v>
      </c>
      <c r="G104" s="98">
        <v>4000</v>
      </c>
      <c r="H104" s="98">
        <v>1840</v>
      </c>
      <c r="I104" s="95">
        <f t="shared" si="3"/>
        <v>2160</v>
      </c>
      <c r="J104" s="98"/>
    </row>
    <row r="105" s="83" customFormat="1" ht="20" customHeight="1" spans="1:10">
      <c r="A105" s="35">
        <v>103</v>
      </c>
      <c r="B105" s="112"/>
      <c r="C105" s="10" t="s">
        <v>383</v>
      </c>
      <c r="D105" s="10" t="s">
        <v>384</v>
      </c>
      <c r="E105" s="108"/>
      <c r="F105" s="117">
        <v>10</v>
      </c>
      <c r="G105" s="98">
        <v>4000</v>
      </c>
      <c r="H105" s="98">
        <v>1840</v>
      </c>
      <c r="I105" s="95">
        <f t="shared" si="3"/>
        <v>2160</v>
      </c>
      <c r="J105" s="98"/>
    </row>
    <row r="106" s="83" customFormat="1" ht="20" customHeight="1" spans="1:10">
      <c r="A106" s="35">
        <v>104</v>
      </c>
      <c r="B106" s="112"/>
      <c r="C106" s="10" t="s">
        <v>383</v>
      </c>
      <c r="D106" s="10" t="s">
        <v>385</v>
      </c>
      <c r="E106" s="108"/>
      <c r="F106" s="117">
        <v>15</v>
      </c>
      <c r="G106" s="98">
        <v>6000</v>
      </c>
      <c r="H106" s="98">
        <v>2760</v>
      </c>
      <c r="I106" s="95">
        <f t="shared" si="3"/>
        <v>3240</v>
      </c>
      <c r="J106" s="98"/>
    </row>
    <row r="107" s="83" customFormat="1" ht="20" customHeight="1" spans="1:10">
      <c r="A107" s="35">
        <v>105</v>
      </c>
      <c r="B107" s="112"/>
      <c r="C107" s="10" t="s">
        <v>383</v>
      </c>
      <c r="D107" s="10" t="s">
        <v>386</v>
      </c>
      <c r="E107" s="93"/>
      <c r="F107" s="94">
        <v>12</v>
      </c>
      <c r="G107" s="98">
        <v>4800</v>
      </c>
      <c r="H107" s="98">
        <v>2210</v>
      </c>
      <c r="I107" s="95">
        <f t="shared" si="3"/>
        <v>2590</v>
      </c>
      <c r="J107" s="98"/>
    </row>
    <row r="108" s="83" customFormat="1" ht="20" customHeight="1" spans="1:10">
      <c r="A108" s="35">
        <v>106</v>
      </c>
      <c r="B108" s="112"/>
      <c r="C108" s="10" t="s">
        <v>383</v>
      </c>
      <c r="D108" s="35" t="s">
        <v>387</v>
      </c>
      <c r="E108" s="109"/>
      <c r="F108" s="109">
        <v>101.31</v>
      </c>
      <c r="G108" s="98">
        <v>40524</v>
      </c>
      <c r="H108" s="98">
        <v>18640</v>
      </c>
      <c r="I108" s="95">
        <f t="shared" si="3"/>
        <v>21884</v>
      </c>
      <c r="J108" s="98"/>
    </row>
    <row r="109" s="83" customFormat="1" ht="20" customHeight="1" spans="1:10">
      <c r="A109" s="35">
        <v>107</v>
      </c>
      <c r="B109" s="112"/>
      <c r="C109" s="10" t="s">
        <v>383</v>
      </c>
      <c r="D109" s="35" t="s">
        <v>388</v>
      </c>
      <c r="E109" s="93"/>
      <c r="F109" s="94">
        <v>10</v>
      </c>
      <c r="G109" s="98">
        <v>4000</v>
      </c>
      <c r="H109" s="98">
        <v>1840</v>
      </c>
      <c r="I109" s="95">
        <f t="shared" si="3"/>
        <v>2160</v>
      </c>
      <c r="J109" s="98"/>
    </row>
    <row r="110" s="83" customFormat="1" ht="20" customHeight="1" spans="1:10">
      <c r="A110" s="35">
        <v>108</v>
      </c>
      <c r="B110" s="112"/>
      <c r="C110" s="10" t="s">
        <v>383</v>
      </c>
      <c r="D110" s="35" t="s">
        <v>389</v>
      </c>
      <c r="E110" s="93"/>
      <c r="F110" s="94">
        <v>12</v>
      </c>
      <c r="G110" s="98">
        <v>4800</v>
      </c>
      <c r="H110" s="98">
        <v>2210</v>
      </c>
      <c r="I110" s="95">
        <f t="shared" si="3"/>
        <v>2590</v>
      </c>
      <c r="J110" s="98"/>
    </row>
    <row r="111" s="83" customFormat="1" ht="20" customHeight="1" spans="1:10">
      <c r="A111" s="35">
        <v>109</v>
      </c>
      <c r="B111" s="112"/>
      <c r="C111" s="99" t="s">
        <v>383</v>
      </c>
      <c r="D111" s="99" t="s">
        <v>390</v>
      </c>
      <c r="E111" s="101"/>
      <c r="F111" s="118">
        <v>10</v>
      </c>
      <c r="G111" s="119">
        <v>4000</v>
      </c>
      <c r="H111" s="119">
        <v>1840</v>
      </c>
      <c r="I111" s="95">
        <f t="shared" si="3"/>
        <v>2160</v>
      </c>
      <c r="J111" s="119"/>
    </row>
    <row r="112" s="83" customFormat="1" ht="20" customHeight="1" spans="1:10">
      <c r="A112" s="35">
        <v>110</v>
      </c>
      <c r="B112" s="112"/>
      <c r="C112" s="99" t="s">
        <v>383</v>
      </c>
      <c r="D112" s="99" t="s">
        <v>391</v>
      </c>
      <c r="E112" s="101"/>
      <c r="F112" s="118">
        <v>10</v>
      </c>
      <c r="G112" s="119">
        <v>4000</v>
      </c>
      <c r="H112" s="119">
        <v>1840</v>
      </c>
      <c r="I112" s="95">
        <f t="shared" si="3"/>
        <v>2160</v>
      </c>
      <c r="J112" s="119"/>
    </row>
    <row r="113" s="83" customFormat="1" ht="20" customHeight="1" spans="1:10">
      <c r="A113" s="35">
        <v>111</v>
      </c>
      <c r="B113" s="112"/>
      <c r="C113" s="10" t="s">
        <v>392</v>
      </c>
      <c r="D113" s="10" t="s">
        <v>393</v>
      </c>
      <c r="E113" s="108"/>
      <c r="F113" s="117">
        <v>10</v>
      </c>
      <c r="G113" s="98">
        <v>4000</v>
      </c>
      <c r="H113" s="98">
        <v>1840</v>
      </c>
      <c r="I113" s="95">
        <f t="shared" si="3"/>
        <v>2160</v>
      </c>
      <c r="J113" s="98"/>
    </row>
    <row r="114" s="83" customFormat="1" ht="20" customHeight="1" spans="1:10">
      <c r="A114" s="35">
        <v>112</v>
      </c>
      <c r="B114" s="112"/>
      <c r="C114" s="10" t="s">
        <v>392</v>
      </c>
      <c r="D114" s="10" t="s">
        <v>394</v>
      </c>
      <c r="E114" s="108"/>
      <c r="F114" s="117">
        <v>10</v>
      </c>
      <c r="G114" s="98">
        <v>4000</v>
      </c>
      <c r="H114" s="98">
        <v>1840</v>
      </c>
      <c r="I114" s="95">
        <f t="shared" si="3"/>
        <v>2160</v>
      </c>
      <c r="J114" s="98"/>
    </row>
    <row r="115" s="83" customFormat="1" ht="20" customHeight="1" spans="1:10">
      <c r="A115" s="35">
        <v>113</v>
      </c>
      <c r="B115" s="112"/>
      <c r="C115" s="10" t="s">
        <v>392</v>
      </c>
      <c r="D115" s="35" t="s">
        <v>395</v>
      </c>
      <c r="E115" s="93"/>
      <c r="F115" s="94">
        <v>10</v>
      </c>
      <c r="G115" s="98">
        <v>4000</v>
      </c>
      <c r="H115" s="98">
        <v>1840</v>
      </c>
      <c r="I115" s="95">
        <f t="shared" si="3"/>
        <v>2160</v>
      </c>
      <c r="J115" s="98"/>
    </row>
    <row r="116" s="83" customFormat="1" ht="20" customHeight="1" spans="1:10">
      <c r="A116" s="35">
        <v>114</v>
      </c>
      <c r="B116" s="112"/>
      <c r="C116" s="10" t="s">
        <v>392</v>
      </c>
      <c r="D116" s="35" t="s">
        <v>396</v>
      </c>
      <c r="E116" s="93"/>
      <c r="F116" s="94">
        <v>10</v>
      </c>
      <c r="G116" s="98">
        <v>4000</v>
      </c>
      <c r="H116" s="98">
        <v>1840</v>
      </c>
      <c r="I116" s="95">
        <f t="shared" si="3"/>
        <v>2160</v>
      </c>
      <c r="J116" s="98"/>
    </row>
    <row r="117" s="83" customFormat="1" ht="20" customHeight="1" spans="1:10">
      <c r="A117" s="35">
        <v>115</v>
      </c>
      <c r="B117" s="112"/>
      <c r="C117" s="10" t="s">
        <v>392</v>
      </c>
      <c r="D117" s="35" t="s">
        <v>397</v>
      </c>
      <c r="E117" s="93"/>
      <c r="F117" s="94">
        <v>10</v>
      </c>
      <c r="G117" s="98">
        <v>4000</v>
      </c>
      <c r="H117" s="98">
        <v>1840</v>
      </c>
      <c r="I117" s="95">
        <f t="shared" si="3"/>
        <v>2160</v>
      </c>
      <c r="J117" s="98"/>
    </row>
    <row r="118" s="83" customFormat="1" ht="20" customHeight="1" spans="1:10">
      <c r="A118" s="35">
        <v>116</v>
      </c>
      <c r="B118" s="112"/>
      <c r="C118" s="10" t="s">
        <v>392</v>
      </c>
      <c r="D118" s="35" t="s">
        <v>398</v>
      </c>
      <c r="E118" s="93"/>
      <c r="F118" s="94">
        <v>10</v>
      </c>
      <c r="G118" s="98">
        <v>4000</v>
      </c>
      <c r="H118" s="98">
        <v>1840</v>
      </c>
      <c r="I118" s="95">
        <f t="shared" si="3"/>
        <v>2160</v>
      </c>
      <c r="J118" s="98"/>
    </row>
    <row r="119" s="83" customFormat="1" ht="20" customHeight="1" spans="1:10">
      <c r="A119" s="35">
        <v>117</v>
      </c>
      <c r="B119" s="112"/>
      <c r="C119" s="10" t="s">
        <v>399</v>
      </c>
      <c r="D119" s="35" t="s">
        <v>400</v>
      </c>
      <c r="E119" s="93"/>
      <c r="F119" s="94">
        <v>10</v>
      </c>
      <c r="G119" s="98">
        <v>4000</v>
      </c>
      <c r="H119" s="98">
        <v>1840</v>
      </c>
      <c r="I119" s="95">
        <f t="shared" si="3"/>
        <v>2160</v>
      </c>
      <c r="J119" s="98"/>
    </row>
    <row r="120" s="83" customFormat="1" ht="20" customHeight="1" spans="1:10">
      <c r="A120" s="35">
        <v>118</v>
      </c>
      <c r="B120" s="112"/>
      <c r="C120" s="10" t="s">
        <v>399</v>
      </c>
      <c r="D120" s="35" t="s">
        <v>401</v>
      </c>
      <c r="E120" s="93"/>
      <c r="F120" s="94">
        <v>10</v>
      </c>
      <c r="G120" s="98">
        <v>4000</v>
      </c>
      <c r="H120" s="98">
        <v>1840</v>
      </c>
      <c r="I120" s="95">
        <f t="shared" si="3"/>
        <v>2160</v>
      </c>
      <c r="J120" s="98"/>
    </row>
    <row r="121" s="83" customFormat="1" ht="20" customHeight="1" spans="1:10">
      <c r="A121" s="35">
        <v>119</v>
      </c>
      <c r="B121" s="112"/>
      <c r="C121" s="10" t="s">
        <v>399</v>
      </c>
      <c r="D121" s="35" t="s">
        <v>402</v>
      </c>
      <c r="E121" s="93"/>
      <c r="F121" s="94">
        <v>10</v>
      </c>
      <c r="G121" s="98">
        <v>4000</v>
      </c>
      <c r="H121" s="98">
        <v>1840</v>
      </c>
      <c r="I121" s="95">
        <f t="shared" si="3"/>
        <v>2160</v>
      </c>
      <c r="J121" s="98"/>
    </row>
    <row r="122" s="83" customFormat="1" ht="20" customHeight="1" spans="1:10">
      <c r="A122" s="35">
        <v>120</v>
      </c>
      <c r="B122" s="112"/>
      <c r="C122" s="10" t="s">
        <v>392</v>
      </c>
      <c r="D122" s="35" t="s">
        <v>403</v>
      </c>
      <c r="E122" s="93"/>
      <c r="F122" s="94">
        <v>10</v>
      </c>
      <c r="G122" s="98">
        <v>4000</v>
      </c>
      <c r="H122" s="98">
        <v>1840</v>
      </c>
      <c r="I122" s="95">
        <f t="shared" si="3"/>
        <v>2160</v>
      </c>
      <c r="J122" s="98"/>
    </row>
    <row r="123" s="83" customFormat="1" ht="20" customHeight="1" spans="1:10">
      <c r="A123" s="35">
        <v>121</v>
      </c>
      <c r="B123" s="114" t="s">
        <v>404</v>
      </c>
      <c r="C123" s="10" t="s">
        <v>405</v>
      </c>
      <c r="D123" s="10" t="s">
        <v>406</v>
      </c>
      <c r="E123" s="90"/>
      <c r="F123" s="102">
        <v>10</v>
      </c>
      <c r="G123" s="98">
        <v>4000</v>
      </c>
      <c r="H123" s="98">
        <v>1840</v>
      </c>
      <c r="I123" s="95">
        <f t="shared" si="3"/>
        <v>2160</v>
      </c>
      <c r="J123" s="98"/>
    </row>
    <row r="124" s="83" customFormat="1" ht="20" customHeight="1" spans="1:10">
      <c r="A124" s="35">
        <v>122</v>
      </c>
      <c r="B124" s="90"/>
      <c r="C124" s="35" t="s">
        <v>407</v>
      </c>
      <c r="D124" s="35" t="s">
        <v>408</v>
      </c>
      <c r="E124" s="35"/>
      <c r="F124" s="105">
        <v>13</v>
      </c>
      <c r="G124" s="98">
        <v>5200</v>
      </c>
      <c r="H124" s="98">
        <v>2390</v>
      </c>
      <c r="I124" s="95">
        <f t="shared" si="3"/>
        <v>2810</v>
      </c>
      <c r="J124" s="98"/>
    </row>
    <row r="125" s="87" customFormat="1" ht="47" customHeight="1" spans="1:10">
      <c r="A125" s="120" t="s">
        <v>409</v>
      </c>
      <c r="B125" s="120"/>
      <c r="C125" s="120"/>
      <c r="D125" s="120"/>
      <c r="E125" s="120"/>
      <c r="F125" s="120"/>
      <c r="G125" s="120">
        <f>SUM(G3:G124)</f>
        <v>1160652</v>
      </c>
      <c r="H125" s="120">
        <f>SUM(H3:H124)</f>
        <v>538430</v>
      </c>
      <c r="I125" s="120">
        <f>SUM(I3:I124)</f>
        <v>622222</v>
      </c>
      <c r="J125" s="120"/>
    </row>
  </sheetData>
  <autoFilter xmlns:etc="http://www.wps.cn/officeDocument/2017/etCustomData" ref="A2:I125" etc:filterBottomFollowUsedRange="0">
    <extLst/>
  </autoFilter>
  <mergeCells count="14">
    <mergeCell ref="A1:J1"/>
    <mergeCell ref="A125:D125"/>
    <mergeCell ref="B3:B19"/>
    <mergeCell ref="B20:B29"/>
    <mergeCell ref="B30:B31"/>
    <mergeCell ref="B32:B45"/>
    <mergeCell ref="B46:B63"/>
    <mergeCell ref="B64:B65"/>
    <mergeCell ref="B67:B68"/>
    <mergeCell ref="B69:B88"/>
    <mergeCell ref="B89:B97"/>
    <mergeCell ref="B98:B102"/>
    <mergeCell ref="B104:B122"/>
    <mergeCell ref="B123:B124"/>
  </mergeCells>
  <pageMargins left="0.554861111111111" right="0.554861111111111" top="0.409027777777778" bottom="0.606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O15" sqref="O15"/>
    </sheetView>
  </sheetViews>
  <sheetFormatPr defaultColWidth="9" defaultRowHeight="13.5"/>
  <cols>
    <col min="1" max="1" width="5.375" style="63" customWidth="1"/>
    <col min="2" max="2" width="13.75" style="63" customWidth="1"/>
    <col min="3" max="3" width="19.875" style="63" customWidth="1"/>
    <col min="4" max="4" width="14.875" style="63" customWidth="1"/>
    <col min="5" max="6" width="8.25833333333333" style="63" customWidth="1"/>
    <col min="7" max="7" width="11.125" style="63" customWidth="1"/>
    <col min="8" max="9" width="9.625" style="63" customWidth="1"/>
    <col min="10" max="10" width="12.625" style="63" customWidth="1"/>
    <col min="11" max="11" width="10.7583333333333" style="63" customWidth="1"/>
    <col min="12" max="16381" width="9" style="63"/>
  </cols>
  <sheetData>
    <row r="1" s="63" customFormat="1" ht="33" customHeight="1" spans="1:12">
      <c r="A1" s="64" t="s">
        <v>410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"/>
    </row>
    <row r="2" s="63" customFormat="1" ht="34" customHeight="1" spans="1:12">
      <c r="A2" s="8" t="s">
        <v>1</v>
      </c>
      <c r="B2" s="71" t="s">
        <v>411</v>
      </c>
      <c r="C2" s="8" t="s">
        <v>412</v>
      </c>
      <c r="D2" s="8" t="s">
        <v>413</v>
      </c>
      <c r="E2" s="8" t="s">
        <v>414</v>
      </c>
      <c r="F2" s="7" t="s">
        <v>415</v>
      </c>
      <c r="G2" s="8" t="s">
        <v>25</v>
      </c>
      <c r="H2" s="8" t="s">
        <v>225</v>
      </c>
      <c r="I2" s="8" t="s">
        <v>416</v>
      </c>
      <c r="J2" s="7" t="s">
        <v>417</v>
      </c>
      <c r="K2" s="7" t="s">
        <v>418</v>
      </c>
      <c r="L2" s="2"/>
    </row>
    <row r="3" s="63" customFormat="1" ht="30" customHeight="1" spans="1:12">
      <c r="A3" s="10">
        <v>1</v>
      </c>
      <c r="B3" s="72" t="s">
        <v>419</v>
      </c>
      <c r="C3" s="10" t="s">
        <v>420</v>
      </c>
      <c r="D3" s="10" t="s">
        <v>421</v>
      </c>
      <c r="E3" s="9">
        <v>60</v>
      </c>
      <c r="F3" s="9" t="s">
        <v>422</v>
      </c>
      <c r="G3" s="9">
        <v>48000</v>
      </c>
      <c r="H3" s="73">
        <v>22080</v>
      </c>
      <c r="I3" s="9">
        <f>G3-H3</f>
        <v>25920</v>
      </c>
      <c r="J3" s="69"/>
      <c r="K3" s="77" t="s">
        <v>423</v>
      </c>
      <c r="L3" s="1"/>
    </row>
    <row r="4" s="63" customFormat="1" ht="30" customHeight="1" spans="1:12">
      <c r="A4" s="10">
        <v>2</v>
      </c>
      <c r="B4" s="72" t="s">
        <v>424</v>
      </c>
      <c r="C4" s="10" t="s">
        <v>425</v>
      </c>
      <c r="D4" s="10" t="s">
        <v>426</v>
      </c>
      <c r="E4" s="10">
        <v>126.88</v>
      </c>
      <c r="F4" s="10" t="s">
        <v>427</v>
      </c>
      <c r="G4" s="9">
        <v>57096</v>
      </c>
      <c r="H4" s="9">
        <v>26260</v>
      </c>
      <c r="I4" s="9">
        <f t="shared" ref="I4:I13" si="0">G4-H4</f>
        <v>30836</v>
      </c>
      <c r="J4" s="68"/>
      <c r="K4" s="77" t="s">
        <v>428</v>
      </c>
      <c r="L4" s="2"/>
    </row>
    <row r="5" s="63" customFormat="1" ht="30" customHeight="1" spans="1:12">
      <c r="A5" s="10">
        <v>3</v>
      </c>
      <c r="B5" s="72" t="s">
        <v>429</v>
      </c>
      <c r="C5" s="10" t="s">
        <v>430</v>
      </c>
      <c r="D5" s="10" t="s">
        <v>431</v>
      </c>
      <c r="E5" s="9">
        <v>100.34</v>
      </c>
      <c r="F5" s="9" t="s">
        <v>427</v>
      </c>
      <c r="G5" s="9">
        <v>45153</v>
      </c>
      <c r="H5" s="9">
        <v>20770</v>
      </c>
      <c r="I5" s="9">
        <f t="shared" si="0"/>
        <v>24383</v>
      </c>
      <c r="J5" s="68"/>
      <c r="K5" s="77" t="s">
        <v>428</v>
      </c>
      <c r="L5" s="2"/>
    </row>
    <row r="6" s="63" customFormat="1" ht="30" customHeight="1" spans="1:12">
      <c r="A6" s="10">
        <v>4</v>
      </c>
      <c r="B6" s="72" t="s">
        <v>432</v>
      </c>
      <c r="C6" s="10" t="s">
        <v>433</v>
      </c>
      <c r="D6" s="10" t="s">
        <v>434</v>
      </c>
      <c r="E6" s="9">
        <v>50</v>
      </c>
      <c r="F6" s="9" t="s">
        <v>427</v>
      </c>
      <c r="G6" s="9">
        <v>22500</v>
      </c>
      <c r="H6" s="9">
        <v>10350</v>
      </c>
      <c r="I6" s="9">
        <f t="shared" si="0"/>
        <v>12150</v>
      </c>
      <c r="J6" s="68"/>
      <c r="K6" s="77" t="s">
        <v>428</v>
      </c>
      <c r="L6" s="2"/>
    </row>
    <row r="7" s="63" customFormat="1" ht="30" customHeight="1" spans="1:12">
      <c r="A7" s="10">
        <v>5</v>
      </c>
      <c r="B7" s="72" t="s">
        <v>435</v>
      </c>
      <c r="C7" s="10" t="s">
        <v>197</v>
      </c>
      <c r="D7" s="10" t="s">
        <v>198</v>
      </c>
      <c r="E7" s="9">
        <v>179.22</v>
      </c>
      <c r="F7" s="9" t="s">
        <v>427</v>
      </c>
      <c r="G7" s="9">
        <v>80649</v>
      </c>
      <c r="H7" s="9">
        <v>37100</v>
      </c>
      <c r="I7" s="9">
        <f t="shared" si="0"/>
        <v>43549</v>
      </c>
      <c r="J7" s="68"/>
      <c r="K7" s="77" t="s">
        <v>428</v>
      </c>
      <c r="L7" s="2"/>
    </row>
    <row r="8" s="63" customFormat="1" ht="30" customHeight="1" spans="1:12">
      <c r="A8" s="10">
        <v>6</v>
      </c>
      <c r="B8" s="72" t="s">
        <v>436</v>
      </c>
      <c r="C8" s="10" t="s">
        <v>437</v>
      </c>
      <c r="D8" s="10" t="s">
        <v>438</v>
      </c>
      <c r="E8" s="9">
        <v>179.62</v>
      </c>
      <c r="F8" s="9" t="s">
        <v>427</v>
      </c>
      <c r="G8" s="9">
        <v>80829</v>
      </c>
      <c r="H8" s="9">
        <v>37180</v>
      </c>
      <c r="I8" s="9">
        <f t="shared" si="0"/>
        <v>43649</v>
      </c>
      <c r="J8" s="68"/>
      <c r="K8" s="77" t="s">
        <v>428</v>
      </c>
      <c r="L8" s="2"/>
    </row>
    <row r="9" s="63" customFormat="1" ht="30" customHeight="1" spans="1:12">
      <c r="A9" s="10">
        <v>7</v>
      </c>
      <c r="B9" s="72" t="s">
        <v>439</v>
      </c>
      <c r="C9" s="10" t="s">
        <v>440</v>
      </c>
      <c r="D9" s="10" t="s">
        <v>441</v>
      </c>
      <c r="E9" s="9">
        <v>50</v>
      </c>
      <c r="F9" s="9" t="s">
        <v>427</v>
      </c>
      <c r="G9" s="9">
        <v>22500</v>
      </c>
      <c r="H9" s="9">
        <v>10350</v>
      </c>
      <c r="I9" s="9">
        <f t="shared" si="0"/>
        <v>12150</v>
      </c>
      <c r="J9" s="68"/>
      <c r="K9" s="77" t="s">
        <v>428</v>
      </c>
      <c r="L9" s="2"/>
    </row>
    <row r="10" s="63" customFormat="1" ht="30" customHeight="1" spans="1:12">
      <c r="A10" s="10">
        <v>8</v>
      </c>
      <c r="B10" s="72" t="s">
        <v>442</v>
      </c>
      <c r="C10" s="10" t="s">
        <v>443</v>
      </c>
      <c r="D10" s="10" t="s">
        <v>444</v>
      </c>
      <c r="E10" s="9">
        <v>98.73</v>
      </c>
      <c r="F10" s="10" t="s">
        <v>427</v>
      </c>
      <c r="G10" s="9">
        <v>44428.5</v>
      </c>
      <c r="H10" s="9">
        <v>20440</v>
      </c>
      <c r="I10" s="9">
        <f t="shared" si="0"/>
        <v>23988.5</v>
      </c>
      <c r="J10" s="68"/>
      <c r="K10" s="77" t="s">
        <v>428</v>
      </c>
      <c r="L10" s="2"/>
    </row>
    <row r="11" s="63" customFormat="1" ht="30" customHeight="1" spans="1:12">
      <c r="A11" s="10">
        <v>9</v>
      </c>
      <c r="B11" s="72" t="s">
        <v>445</v>
      </c>
      <c r="C11" s="10" t="s">
        <v>446</v>
      </c>
      <c r="D11" s="10" t="s">
        <v>447</v>
      </c>
      <c r="E11" s="10">
        <v>50</v>
      </c>
      <c r="F11" s="9" t="s">
        <v>448</v>
      </c>
      <c r="G11" s="9">
        <v>20000</v>
      </c>
      <c r="H11" s="9">
        <v>9200</v>
      </c>
      <c r="I11" s="9">
        <f t="shared" si="0"/>
        <v>10800</v>
      </c>
      <c r="J11" s="68"/>
      <c r="K11" s="77" t="s">
        <v>428</v>
      </c>
      <c r="L11" s="2"/>
    </row>
    <row r="12" s="63" customFormat="1" ht="30" customHeight="1" spans="1:12">
      <c r="A12" s="10">
        <v>10</v>
      </c>
      <c r="B12" s="72" t="s">
        <v>449</v>
      </c>
      <c r="C12" s="10" t="s">
        <v>450</v>
      </c>
      <c r="D12" s="10" t="s">
        <v>451</v>
      </c>
      <c r="E12" s="9">
        <v>146.71</v>
      </c>
      <c r="F12" s="9"/>
      <c r="G12" s="67">
        <v>0</v>
      </c>
      <c r="H12" s="67">
        <v>0</v>
      </c>
      <c r="I12" s="9">
        <f t="shared" si="0"/>
        <v>0</v>
      </c>
      <c r="J12" s="69"/>
      <c r="K12" s="78" t="s">
        <v>452</v>
      </c>
      <c r="L12" s="1"/>
    </row>
    <row r="13" s="70" customFormat="1" ht="30" customHeight="1" spans="1:12">
      <c r="A13" s="74" t="s">
        <v>453</v>
      </c>
      <c r="B13" s="74"/>
      <c r="C13" s="74"/>
      <c r="D13" s="74"/>
      <c r="E13" s="74"/>
      <c r="F13" s="74"/>
      <c r="G13" s="74">
        <f>SUM(G3:G12)</f>
        <v>421155.5</v>
      </c>
      <c r="H13" s="74">
        <f>SUM(H3:H12)</f>
        <v>193730</v>
      </c>
      <c r="I13" s="7">
        <f t="shared" si="0"/>
        <v>227425.5</v>
      </c>
      <c r="J13" s="79"/>
      <c r="K13" s="80"/>
      <c r="L13" s="3"/>
    </row>
    <row r="14" s="63" customFormat="1" spans="1:12">
      <c r="A14" s="75" t="s">
        <v>454</v>
      </c>
      <c r="B14" s="75"/>
      <c r="C14" s="75"/>
      <c r="D14" s="75"/>
      <c r="E14" s="75"/>
      <c r="F14" s="75"/>
      <c r="G14" s="75"/>
      <c r="H14" s="75"/>
      <c r="I14" s="75"/>
      <c r="J14" s="75"/>
      <c r="K14" s="81"/>
      <c r="L14" s="1"/>
    </row>
    <row r="15" s="63" customFormat="1" ht="25" customHeight="1" spans="1:1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82"/>
      <c r="L15" s="1"/>
    </row>
    <row r="16" s="63" customFormat="1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3">
    <mergeCell ref="A1:K1"/>
    <mergeCell ref="A13:D13"/>
    <mergeCell ref="A14:K1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A9"/>
    </sheetView>
  </sheetViews>
  <sheetFormatPr defaultColWidth="9" defaultRowHeight="13.5"/>
  <cols>
    <col min="1" max="1" width="5.375" style="63" customWidth="1"/>
    <col min="2" max="2" width="12" style="63" customWidth="1"/>
    <col min="3" max="3" width="27.5" style="63" customWidth="1"/>
    <col min="4" max="4" width="12" style="63" customWidth="1"/>
    <col min="5" max="6" width="8.25833333333333" style="63" customWidth="1"/>
    <col min="7" max="9" width="9.625" style="63" customWidth="1"/>
    <col min="10" max="10" width="12.625" style="63" customWidth="1"/>
    <col min="11" max="11" width="10.7583333333333" style="63" customWidth="1"/>
    <col min="12" max="16379" width="9" style="63"/>
  </cols>
  <sheetData>
    <row r="1" s="63" customFormat="1" ht="39" customHeight="1" spans="1:11">
      <c r="A1" s="64" t="s">
        <v>455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3" customFormat="1" ht="52" customHeight="1" spans="1:11">
      <c r="A2" s="8" t="s">
        <v>1</v>
      </c>
      <c r="B2" s="8" t="s">
        <v>456</v>
      </c>
      <c r="C2" s="8" t="s">
        <v>412</v>
      </c>
      <c r="D2" s="8" t="s">
        <v>413</v>
      </c>
      <c r="E2" s="8" t="s">
        <v>414</v>
      </c>
      <c r="F2" s="8" t="s">
        <v>457</v>
      </c>
      <c r="G2" s="8" t="s">
        <v>224</v>
      </c>
      <c r="H2" s="8" t="s">
        <v>458</v>
      </c>
      <c r="I2" s="8" t="s">
        <v>226</v>
      </c>
      <c r="J2" s="8" t="s">
        <v>459</v>
      </c>
      <c r="K2" s="8" t="s">
        <v>418</v>
      </c>
    </row>
    <row r="3" s="63" customFormat="1" ht="43" customHeight="1" spans="1:11">
      <c r="A3" s="10">
        <v>1</v>
      </c>
      <c r="B3" s="10" t="s">
        <v>460</v>
      </c>
      <c r="C3" s="65" t="s">
        <v>202</v>
      </c>
      <c r="D3" s="65" t="s">
        <v>203</v>
      </c>
      <c r="E3" s="65">
        <v>178.57</v>
      </c>
      <c r="F3" s="10" t="s">
        <v>422</v>
      </c>
      <c r="G3" s="10">
        <v>89285</v>
      </c>
      <c r="H3" s="10">
        <v>41070</v>
      </c>
      <c r="I3" s="10">
        <f>G3-H3</f>
        <v>48215</v>
      </c>
      <c r="J3" s="10"/>
      <c r="K3" s="67" t="s">
        <v>428</v>
      </c>
    </row>
    <row r="4" s="63" customFormat="1" ht="47" customHeight="1" spans="1:11">
      <c r="A4" s="10">
        <v>2</v>
      </c>
      <c r="B4" s="10" t="s">
        <v>461</v>
      </c>
      <c r="C4" s="10" t="s">
        <v>462</v>
      </c>
      <c r="D4" s="10" t="s">
        <v>463</v>
      </c>
      <c r="E4" s="10">
        <v>73.5</v>
      </c>
      <c r="F4" s="9" t="s">
        <v>427</v>
      </c>
      <c r="G4" s="10">
        <v>33075</v>
      </c>
      <c r="H4" s="9">
        <v>15210</v>
      </c>
      <c r="I4" s="10">
        <f t="shared" ref="I4:I9" si="0">G4-H4</f>
        <v>17865</v>
      </c>
      <c r="J4" s="68"/>
      <c r="K4" s="67" t="s">
        <v>428</v>
      </c>
    </row>
    <row r="5" s="63" customFormat="1" ht="42" customHeight="1" spans="1:11">
      <c r="A5" s="10">
        <v>3</v>
      </c>
      <c r="B5" s="10" t="s">
        <v>464</v>
      </c>
      <c r="C5" s="10" t="s">
        <v>465</v>
      </c>
      <c r="D5" s="10" t="s">
        <v>466</v>
      </c>
      <c r="E5" s="10">
        <v>146.7</v>
      </c>
      <c r="F5" s="9" t="s">
        <v>427</v>
      </c>
      <c r="G5" s="10">
        <v>66015</v>
      </c>
      <c r="H5" s="9">
        <v>30370</v>
      </c>
      <c r="I5" s="10">
        <f t="shared" si="0"/>
        <v>35645</v>
      </c>
      <c r="J5" s="68"/>
      <c r="K5" s="67" t="s">
        <v>428</v>
      </c>
    </row>
    <row r="6" s="63" customFormat="1" ht="40" customHeight="1" spans="1:11">
      <c r="A6" s="10">
        <v>4</v>
      </c>
      <c r="B6" s="10" t="s">
        <v>467</v>
      </c>
      <c r="C6" s="10" t="s">
        <v>468</v>
      </c>
      <c r="D6" s="10" t="s">
        <v>469</v>
      </c>
      <c r="E6" s="10">
        <v>83.14</v>
      </c>
      <c r="F6" s="9" t="s">
        <v>427</v>
      </c>
      <c r="G6" s="10">
        <v>37413</v>
      </c>
      <c r="H6" s="9">
        <v>17210</v>
      </c>
      <c r="I6" s="10">
        <f t="shared" si="0"/>
        <v>20203</v>
      </c>
      <c r="J6" s="68"/>
      <c r="K6" s="67" t="s">
        <v>428</v>
      </c>
    </row>
    <row r="7" s="63" customFormat="1" ht="39" customHeight="1" spans="1:11">
      <c r="A7" s="10">
        <v>5</v>
      </c>
      <c r="B7" s="10" t="s">
        <v>470</v>
      </c>
      <c r="C7" s="10" t="s">
        <v>471</v>
      </c>
      <c r="D7" s="10" t="s">
        <v>472</v>
      </c>
      <c r="E7" s="9">
        <v>116.11</v>
      </c>
      <c r="F7" s="9" t="s">
        <v>427</v>
      </c>
      <c r="G7" s="10">
        <v>52249.5</v>
      </c>
      <c r="H7" s="9">
        <v>24030</v>
      </c>
      <c r="I7" s="10">
        <f t="shared" si="0"/>
        <v>28219.5</v>
      </c>
      <c r="J7" s="68"/>
      <c r="K7" s="67" t="s">
        <v>428</v>
      </c>
    </row>
    <row r="8" s="63" customFormat="1" ht="40" customHeight="1" spans="1:11">
      <c r="A8" s="10">
        <v>6</v>
      </c>
      <c r="B8" s="10" t="s">
        <v>473</v>
      </c>
      <c r="C8" s="10" t="s">
        <v>474</v>
      </c>
      <c r="D8" s="10" t="s">
        <v>475</v>
      </c>
      <c r="E8" s="9">
        <v>167.13</v>
      </c>
      <c r="F8" s="9" t="s">
        <v>427</v>
      </c>
      <c r="G8" s="10">
        <v>75208.5</v>
      </c>
      <c r="H8" s="9">
        <v>34600</v>
      </c>
      <c r="I8" s="10">
        <f t="shared" si="0"/>
        <v>40608.5</v>
      </c>
      <c r="J8" s="68"/>
      <c r="K8" s="67" t="s">
        <v>428</v>
      </c>
    </row>
    <row r="9" s="63" customFormat="1" ht="42" customHeight="1" spans="1:11">
      <c r="A9" s="10">
        <v>7</v>
      </c>
      <c r="B9" s="10" t="s">
        <v>476</v>
      </c>
      <c r="C9" s="10" t="s">
        <v>209</v>
      </c>
      <c r="D9" s="10" t="s">
        <v>477</v>
      </c>
      <c r="E9" s="10">
        <v>180</v>
      </c>
      <c r="F9" s="9" t="s">
        <v>448</v>
      </c>
      <c r="G9" s="10">
        <v>72000</v>
      </c>
      <c r="H9" s="9">
        <v>33120</v>
      </c>
      <c r="I9" s="10">
        <f t="shared" si="0"/>
        <v>38880</v>
      </c>
      <c r="J9" s="68"/>
      <c r="K9" s="67" t="s">
        <v>428</v>
      </c>
    </row>
    <row r="10" s="63" customFormat="1" ht="36" customHeight="1" spans="1:11">
      <c r="A10" s="11" t="s">
        <v>478</v>
      </c>
      <c r="B10" s="11"/>
      <c r="C10" s="11"/>
      <c r="D10" s="11"/>
      <c r="E10" s="11"/>
      <c r="F10" s="11"/>
      <c r="G10" s="11">
        <f>SUM(G3:G9)</f>
        <v>425246</v>
      </c>
      <c r="H10" s="11">
        <f>SUM(H3:H9)</f>
        <v>195610</v>
      </c>
      <c r="I10" s="11">
        <f>SUM(I3:I9)</f>
        <v>229636</v>
      </c>
      <c r="J10" s="69"/>
      <c r="K10" s="69"/>
    </row>
    <row r="11" s="63" customFormat="1" spans="1:11">
      <c r="A11" s="66" t="s">
        <v>479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63" customForma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</sheetData>
  <mergeCells count="3">
    <mergeCell ref="A1:K1"/>
    <mergeCell ref="A10:D10"/>
    <mergeCell ref="A11:K12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3" sqref="A3:A19"/>
    </sheetView>
  </sheetViews>
  <sheetFormatPr defaultColWidth="9" defaultRowHeight="13.5"/>
  <cols>
    <col min="1" max="1" width="4.5" style="50" customWidth="1"/>
    <col min="2" max="2" width="7.5" style="50" customWidth="1"/>
    <col min="3" max="3" width="12.5" style="50" customWidth="1"/>
    <col min="4" max="4" width="7.875" style="50" customWidth="1"/>
    <col min="5" max="5" width="12.625" style="50" customWidth="1"/>
    <col min="6" max="6" width="10.125" style="50" customWidth="1"/>
    <col min="7" max="7" width="10.125" style="51" customWidth="1"/>
    <col min="8" max="8" width="10.125" style="50" customWidth="1"/>
    <col min="9" max="9" width="12.375" style="50" customWidth="1"/>
    <col min="10" max="16384" width="9" style="50"/>
  </cols>
  <sheetData>
    <row r="1" s="47" customFormat="1" ht="48" customHeight="1" spans="1:9">
      <c r="A1" s="52" t="s">
        <v>480</v>
      </c>
      <c r="B1" s="52"/>
      <c r="C1" s="52"/>
      <c r="D1" s="52"/>
      <c r="E1" s="52"/>
      <c r="F1" s="52"/>
      <c r="G1" s="52"/>
      <c r="H1" s="52"/>
      <c r="I1" s="52"/>
    </row>
    <row r="2" s="48" customFormat="1" ht="48" customHeight="1" spans="1:9">
      <c r="A2" s="53" t="s">
        <v>1</v>
      </c>
      <c r="B2" s="53" t="s">
        <v>219</v>
      </c>
      <c r="C2" s="53" t="s">
        <v>481</v>
      </c>
      <c r="D2" s="53" t="s">
        <v>221</v>
      </c>
      <c r="E2" s="53" t="s">
        <v>482</v>
      </c>
      <c r="F2" s="54" t="s">
        <v>25</v>
      </c>
      <c r="G2" s="55" t="s">
        <v>225</v>
      </c>
      <c r="H2" s="54" t="s">
        <v>416</v>
      </c>
      <c r="I2" s="53" t="s">
        <v>26</v>
      </c>
    </row>
    <row r="3" s="49" customFormat="1" ht="30" customHeight="1" spans="1:9">
      <c r="A3" s="27">
        <v>1</v>
      </c>
      <c r="B3" s="27" t="s">
        <v>36</v>
      </c>
      <c r="C3" s="35" t="s">
        <v>483</v>
      </c>
      <c r="D3" s="27" t="s">
        <v>484</v>
      </c>
      <c r="E3" s="27">
        <v>17707455729</v>
      </c>
      <c r="F3" s="27">
        <v>158000</v>
      </c>
      <c r="G3" s="56">
        <v>72680</v>
      </c>
      <c r="H3" s="27">
        <f>F3-G3</f>
        <v>85320</v>
      </c>
      <c r="I3" s="27"/>
    </row>
    <row r="4" s="49" customFormat="1" ht="30" customHeight="1" spans="1:9">
      <c r="A4" s="27">
        <v>2</v>
      </c>
      <c r="B4" s="27" t="s">
        <v>27</v>
      </c>
      <c r="C4" s="35" t="s">
        <v>485</v>
      </c>
      <c r="D4" s="27" t="s">
        <v>486</v>
      </c>
      <c r="E4" s="27">
        <v>13627452355</v>
      </c>
      <c r="F4" s="27">
        <v>44000</v>
      </c>
      <c r="G4" s="56">
        <v>20240</v>
      </c>
      <c r="H4" s="27">
        <f t="shared" ref="H4:H19" si="0">F4-G4</f>
        <v>23760</v>
      </c>
      <c r="I4" s="27"/>
    </row>
    <row r="5" s="49" customFormat="1" ht="30" customHeight="1" spans="1:9">
      <c r="A5" s="27">
        <v>3</v>
      </c>
      <c r="B5" s="27" t="s">
        <v>27</v>
      </c>
      <c r="C5" s="35" t="s">
        <v>487</v>
      </c>
      <c r="D5" s="27" t="s">
        <v>488</v>
      </c>
      <c r="E5" s="27">
        <v>18890661035</v>
      </c>
      <c r="F5" s="27">
        <v>2400</v>
      </c>
      <c r="G5" s="56">
        <v>1100</v>
      </c>
      <c r="H5" s="27">
        <f t="shared" si="0"/>
        <v>1300</v>
      </c>
      <c r="I5" s="27"/>
    </row>
    <row r="6" s="49" customFormat="1" ht="30" customHeight="1" spans="1:9">
      <c r="A6" s="27">
        <v>4</v>
      </c>
      <c r="B6" s="27" t="s">
        <v>36</v>
      </c>
      <c r="C6" s="35" t="s">
        <v>489</v>
      </c>
      <c r="D6" s="27" t="s">
        <v>490</v>
      </c>
      <c r="E6" s="27">
        <v>15974043999</v>
      </c>
      <c r="F6" s="27">
        <v>24000</v>
      </c>
      <c r="G6" s="56">
        <v>11040</v>
      </c>
      <c r="H6" s="27">
        <f t="shared" si="0"/>
        <v>12960</v>
      </c>
      <c r="I6" s="27"/>
    </row>
    <row r="7" s="49" customFormat="1" ht="30" customHeight="1" spans="1:9">
      <c r="A7" s="27">
        <v>5</v>
      </c>
      <c r="B7" s="27" t="s">
        <v>85</v>
      </c>
      <c r="C7" s="35" t="s">
        <v>491</v>
      </c>
      <c r="D7" s="27" t="s">
        <v>492</v>
      </c>
      <c r="E7" s="27">
        <v>13657453523</v>
      </c>
      <c r="F7" s="27">
        <v>4800</v>
      </c>
      <c r="G7" s="56">
        <v>2210</v>
      </c>
      <c r="H7" s="27">
        <f t="shared" si="0"/>
        <v>2590</v>
      </c>
      <c r="I7" s="27"/>
    </row>
    <row r="8" s="49" customFormat="1" ht="30" customHeight="1" spans="1:9">
      <c r="A8" s="27">
        <v>6</v>
      </c>
      <c r="B8" s="27" t="s">
        <v>56</v>
      </c>
      <c r="C8" s="35" t="s">
        <v>493</v>
      </c>
      <c r="D8" s="27" t="s">
        <v>494</v>
      </c>
      <c r="E8" s="27">
        <v>13822293668</v>
      </c>
      <c r="F8" s="27">
        <v>40000</v>
      </c>
      <c r="G8" s="56">
        <v>18400</v>
      </c>
      <c r="H8" s="27">
        <f t="shared" si="0"/>
        <v>21600</v>
      </c>
      <c r="I8" s="27"/>
    </row>
    <row r="9" s="49" customFormat="1" ht="30" customHeight="1" spans="1:9">
      <c r="A9" s="27">
        <v>7</v>
      </c>
      <c r="B9" s="27" t="s">
        <v>78</v>
      </c>
      <c r="C9" s="35" t="s">
        <v>322</v>
      </c>
      <c r="D9" s="27" t="s">
        <v>495</v>
      </c>
      <c r="E9" s="27"/>
      <c r="F9" s="27">
        <v>19200</v>
      </c>
      <c r="G9" s="56">
        <v>8830</v>
      </c>
      <c r="H9" s="27">
        <f t="shared" si="0"/>
        <v>10370</v>
      </c>
      <c r="I9" s="27"/>
    </row>
    <row r="10" s="49" customFormat="1" ht="30" customHeight="1" spans="1:9">
      <c r="A10" s="27">
        <v>8</v>
      </c>
      <c r="B10" s="27" t="s">
        <v>104</v>
      </c>
      <c r="C10" s="35" t="s">
        <v>496</v>
      </c>
      <c r="D10" s="27" t="s">
        <v>253</v>
      </c>
      <c r="E10" s="27">
        <v>18307452001</v>
      </c>
      <c r="F10" s="27">
        <v>3080</v>
      </c>
      <c r="G10" s="56">
        <v>1420</v>
      </c>
      <c r="H10" s="27">
        <f t="shared" si="0"/>
        <v>1660</v>
      </c>
      <c r="I10" s="27"/>
    </row>
    <row r="11" s="49" customFormat="1" ht="30" customHeight="1" spans="1:9">
      <c r="A11" s="27">
        <v>9</v>
      </c>
      <c r="B11" s="27" t="s">
        <v>104</v>
      </c>
      <c r="C11" s="35" t="s">
        <v>497</v>
      </c>
      <c r="D11" s="27" t="s">
        <v>498</v>
      </c>
      <c r="E11" s="27">
        <v>18274525133</v>
      </c>
      <c r="F11" s="27">
        <v>4400</v>
      </c>
      <c r="G11" s="56">
        <v>2020</v>
      </c>
      <c r="H11" s="27">
        <f t="shared" si="0"/>
        <v>2380</v>
      </c>
      <c r="I11" s="27"/>
    </row>
    <row r="12" s="49" customFormat="1" ht="30" customHeight="1" spans="1:9">
      <c r="A12" s="27">
        <v>10</v>
      </c>
      <c r="B12" s="27" t="s">
        <v>104</v>
      </c>
      <c r="C12" s="35" t="s">
        <v>499</v>
      </c>
      <c r="D12" s="27" t="s">
        <v>500</v>
      </c>
      <c r="E12" s="27">
        <v>18944940758</v>
      </c>
      <c r="F12" s="27">
        <v>10080</v>
      </c>
      <c r="G12" s="56">
        <v>4640</v>
      </c>
      <c r="H12" s="27">
        <f t="shared" si="0"/>
        <v>5440</v>
      </c>
      <c r="I12" s="27"/>
    </row>
    <row r="13" s="49" customFormat="1" ht="30" customHeight="1" spans="1:9">
      <c r="A13" s="27">
        <v>11</v>
      </c>
      <c r="B13" s="27" t="s">
        <v>104</v>
      </c>
      <c r="C13" s="35" t="s">
        <v>501</v>
      </c>
      <c r="D13" s="27" t="s">
        <v>502</v>
      </c>
      <c r="E13" s="27"/>
      <c r="F13" s="27">
        <v>20320</v>
      </c>
      <c r="G13" s="56">
        <v>9350</v>
      </c>
      <c r="H13" s="27">
        <f t="shared" si="0"/>
        <v>10970</v>
      </c>
      <c r="I13" s="27"/>
    </row>
    <row r="14" s="49" customFormat="1" ht="30" customHeight="1" spans="1:9">
      <c r="A14" s="27">
        <v>12</v>
      </c>
      <c r="B14" s="27" t="s">
        <v>101</v>
      </c>
      <c r="C14" s="35" t="s">
        <v>503</v>
      </c>
      <c r="D14" s="27" t="s">
        <v>504</v>
      </c>
      <c r="E14" s="27"/>
      <c r="F14" s="27">
        <v>9600</v>
      </c>
      <c r="G14" s="56">
        <v>4420</v>
      </c>
      <c r="H14" s="27">
        <f t="shared" si="0"/>
        <v>5180</v>
      </c>
      <c r="I14" s="27"/>
    </row>
    <row r="15" s="49" customFormat="1" ht="30" customHeight="1" spans="1:9">
      <c r="A15" s="27">
        <v>13</v>
      </c>
      <c r="B15" s="27" t="s">
        <v>36</v>
      </c>
      <c r="C15" s="35" t="s">
        <v>505</v>
      </c>
      <c r="D15" s="27" t="s">
        <v>506</v>
      </c>
      <c r="E15" s="27">
        <v>18390391376</v>
      </c>
      <c r="F15" s="27">
        <v>141840</v>
      </c>
      <c r="G15" s="56">
        <v>65250</v>
      </c>
      <c r="H15" s="27">
        <f t="shared" si="0"/>
        <v>76590</v>
      </c>
      <c r="I15" s="27"/>
    </row>
    <row r="16" s="49" customFormat="1" ht="30" customHeight="1" spans="1:9">
      <c r="A16" s="27">
        <v>14</v>
      </c>
      <c r="B16" s="27" t="s">
        <v>36</v>
      </c>
      <c r="C16" s="35" t="s">
        <v>507</v>
      </c>
      <c r="D16" s="27" t="s">
        <v>508</v>
      </c>
      <c r="E16" s="27">
        <v>13974593685</v>
      </c>
      <c r="F16" s="27">
        <v>33360</v>
      </c>
      <c r="G16" s="56">
        <v>15350</v>
      </c>
      <c r="H16" s="27">
        <f t="shared" si="0"/>
        <v>18010</v>
      </c>
      <c r="I16" s="27"/>
    </row>
    <row r="17" s="49" customFormat="1" ht="30" customHeight="1" spans="1:9">
      <c r="A17" s="27">
        <v>15</v>
      </c>
      <c r="B17" s="27" t="s">
        <v>509</v>
      </c>
      <c r="C17" s="35" t="s">
        <v>510</v>
      </c>
      <c r="D17" s="27" t="s">
        <v>511</v>
      </c>
      <c r="E17" s="27"/>
      <c r="F17" s="27">
        <v>131472</v>
      </c>
      <c r="G17" s="56">
        <v>60480</v>
      </c>
      <c r="H17" s="27">
        <f t="shared" si="0"/>
        <v>70992</v>
      </c>
      <c r="I17" s="27"/>
    </row>
    <row r="18" s="49" customFormat="1" ht="30" customHeight="1" spans="1:9">
      <c r="A18" s="27">
        <v>16</v>
      </c>
      <c r="B18" s="27" t="s">
        <v>36</v>
      </c>
      <c r="C18" s="35" t="s">
        <v>512</v>
      </c>
      <c r="D18" s="27" t="s">
        <v>238</v>
      </c>
      <c r="E18" s="27">
        <v>15274565007</v>
      </c>
      <c r="F18" s="27">
        <v>27200</v>
      </c>
      <c r="G18" s="56">
        <v>12510</v>
      </c>
      <c r="H18" s="27">
        <f t="shared" si="0"/>
        <v>14690</v>
      </c>
      <c r="I18" s="27"/>
    </row>
    <row r="19" s="49" customFormat="1" ht="30" customHeight="1" spans="1:9">
      <c r="A19" s="27">
        <v>17</v>
      </c>
      <c r="B19" s="27" t="s">
        <v>513</v>
      </c>
      <c r="C19" s="35" t="s">
        <v>252</v>
      </c>
      <c r="D19" s="27" t="s">
        <v>514</v>
      </c>
      <c r="E19" s="27"/>
      <c r="F19" s="27">
        <v>2000</v>
      </c>
      <c r="G19" s="56">
        <v>920</v>
      </c>
      <c r="H19" s="27">
        <f t="shared" si="0"/>
        <v>1080</v>
      </c>
      <c r="I19" s="27"/>
    </row>
    <row r="20" s="49" customFormat="1" ht="30" customHeight="1" spans="1:9">
      <c r="A20" s="57" t="s">
        <v>121</v>
      </c>
      <c r="B20" s="58"/>
      <c r="C20" s="58"/>
      <c r="D20" s="58"/>
      <c r="E20" s="59"/>
      <c r="F20" s="60">
        <f>SUM(F3:F19)</f>
        <v>675752</v>
      </c>
      <c r="G20" s="61">
        <f>SUM(G3:G19)</f>
        <v>310860</v>
      </c>
      <c r="H20" s="62">
        <f>SUM(H3:H19)</f>
        <v>364892</v>
      </c>
      <c r="I20" s="62"/>
    </row>
  </sheetData>
  <mergeCells count="2">
    <mergeCell ref="A1:I1"/>
    <mergeCell ref="A20:E2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pane ySplit="2" topLeftCell="A3" activePane="bottomLeft" state="frozen"/>
      <selection/>
      <selection pane="bottomLeft" activeCell="O9" sqref="O9"/>
    </sheetView>
  </sheetViews>
  <sheetFormatPr defaultColWidth="9" defaultRowHeight="13.5"/>
  <cols>
    <col min="1" max="1" width="4.025" style="25" customWidth="1"/>
    <col min="2" max="2" width="8.125" style="25" customWidth="1"/>
    <col min="3" max="3" width="12.625" style="25" customWidth="1"/>
    <col min="4" max="4" width="8.125" style="25" customWidth="1"/>
    <col min="5" max="5" width="10.625" style="25" customWidth="1"/>
    <col min="6" max="6" width="4.025" style="25" customWidth="1"/>
    <col min="7" max="7" width="8.125" style="25" customWidth="1"/>
    <col min="8" max="8" width="12.625" style="25" customWidth="1"/>
    <col min="9" max="9" width="8.125" style="25" customWidth="1"/>
    <col min="10" max="10" width="10.625" style="25" customWidth="1"/>
    <col min="11" max="15" width="9" style="25"/>
    <col min="16" max="16" width="9.625" style="25" customWidth="1"/>
    <col min="17" max="16384" width="9" style="25"/>
  </cols>
  <sheetData>
    <row r="1" ht="43" customHeight="1" spans="1:10">
      <c r="A1" s="31" t="s">
        <v>515</v>
      </c>
      <c r="B1" s="31"/>
      <c r="C1" s="31"/>
      <c r="D1" s="31"/>
      <c r="E1" s="31"/>
      <c r="F1" s="31"/>
      <c r="G1" s="31"/>
      <c r="H1" s="31"/>
      <c r="I1" s="31"/>
      <c r="J1" s="31"/>
    </row>
    <row r="2" s="30" customFormat="1" ht="39" customHeight="1" spans="1:10">
      <c r="A2" s="32" t="s">
        <v>516</v>
      </c>
      <c r="B2" s="33" t="s">
        <v>221</v>
      </c>
      <c r="C2" s="33" t="s">
        <v>222</v>
      </c>
      <c r="D2" s="32" t="s">
        <v>517</v>
      </c>
      <c r="E2" s="33" t="s">
        <v>26</v>
      </c>
      <c r="F2" s="32" t="s">
        <v>516</v>
      </c>
      <c r="G2" s="33" t="s">
        <v>221</v>
      </c>
      <c r="H2" s="33" t="s">
        <v>222</v>
      </c>
      <c r="I2" s="32" t="s">
        <v>517</v>
      </c>
      <c r="J2" s="33" t="s">
        <v>26</v>
      </c>
    </row>
    <row r="3" ht="21" customHeight="1" spans="1:10">
      <c r="A3" s="34">
        <v>1</v>
      </c>
      <c r="B3" s="34" t="s">
        <v>29</v>
      </c>
      <c r="C3" s="34">
        <v>13787525830</v>
      </c>
      <c r="D3" s="34">
        <v>9500</v>
      </c>
      <c r="E3" s="34"/>
      <c r="F3" s="34">
        <v>31</v>
      </c>
      <c r="G3" s="34" t="s">
        <v>106</v>
      </c>
      <c r="H3" s="35">
        <v>19574503868</v>
      </c>
      <c r="I3" s="34">
        <v>7000</v>
      </c>
      <c r="J3" s="34"/>
    </row>
    <row r="4" ht="21" customHeight="1" spans="1:10">
      <c r="A4" s="34">
        <v>2</v>
      </c>
      <c r="B4" s="34" t="s">
        <v>33</v>
      </c>
      <c r="C4" s="34">
        <v>18152717059</v>
      </c>
      <c r="D4" s="34">
        <v>4500</v>
      </c>
      <c r="E4" s="34"/>
      <c r="F4" s="34">
        <v>32</v>
      </c>
      <c r="G4" s="10" t="s">
        <v>518</v>
      </c>
      <c r="H4" s="10">
        <v>13787406383</v>
      </c>
      <c r="I4" s="34">
        <v>4500</v>
      </c>
      <c r="J4" s="34"/>
    </row>
    <row r="5" ht="21" customHeight="1" spans="1:10">
      <c r="A5" s="34">
        <v>3</v>
      </c>
      <c r="B5" s="34" t="s">
        <v>32</v>
      </c>
      <c r="C5" s="34">
        <v>15377459302</v>
      </c>
      <c r="D5" s="34">
        <v>7000</v>
      </c>
      <c r="E5" s="34"/>
      <c r="F5" s="34">
        <v>33</v>
      </c>
      <c r="G5" s="10" t="s">
        <v>105</v>
      </c>
      <c r="H5" s="10">
        <v>13789289335</v>
      </c>
      <c r="I5" s="34">
        <v>4500</v>
      </c>
      <c r="J5" s="34"/>
    </row>
    <row r="6" ht="21" customHeight="1" spans="1:10">
      <c r="A6" s="34">
        <v>4</v>
      </c>
      <c r="B6" s="34" t="s">
        <v>35</v>
      </c>
      <c r="C6" s="34">
        <v>13580727728</v>
      </c>
      <c r="D6" s="34">
        <v>4500</v>
      </c>
      <c r="E6" s="34"/>
      <c r="F6" s="34">
        <v>34</v>
      </c>
      <c r="G6" s="9" t="s">
        <v>110</v>
      </c>
      <c r="H6" s="10">
        <v>17775168498</v>
      </c>
      <c r="I6" s="34">
        <v>4500</v>
      </c>
      <c r="J6" s="34"/>
    </row>
    <row r="7" ht="21" customHeight="1" spans="1:10">
      <c r="A7" s="34">
        <v>5</v>
      </c>
      <c r="B7" s="34" t="s">
        <v>519</v>
      </c>
      <c r="C7" s="34">
        <v>13974594035</v>
      </c>
      <c r="D7" s="34">
        <v>4500</v>
      </c>
      <c r="E7" s="34"/>
      <c r="F7" s="34">
        <v>35</v>
      </c>
      <c r="G7" s="35" t="s">
        <v>520</v>
      </c>
      <c r="H7" s="10">
        <v>13677442999</v>
      </c>
      <c r="I7" s="34">
        <v>7000</v>
      </c>
      <c r="J7" s="34"/>
    </row>
    <row r="8" ht="21" customHeight="1" spans="1:10">
      <c r="A8" s="34">
        <v>6</v>
      </c>
      <c r="B8" s="34" t="s">
        <v>30</v>
      </c>
      <c r="C8" s="34">
        <v>13874422881</v>
      </c>
      <c r="D8" s="34">
        <v>4500</v>
      </c>
      <c r="E8" s="34"/>
      <c r="F8" s="34">
        <v>36</v>
      </c>
      <c r="G8" s="10" t="s">
        <v>521</v>
      </c>
      <c r="H8" s="35">
        <v>18890661225</v>
      </c>
      <c r="I8" s="34">
        <v>7000</v>
      </c>
      <c r="J8" s="34"/>
    </row>
    <row r="9" ht="21" customHeight="1" spans="1:10">
      <c r="A9" s="34">
        <v>7</v>
      </c>
      <c r="B9" s="34" t="s">
        <v>31</v>
      </c>
      <c r="C9" s="34">
        <v>19374517538</v>
      </c>
      <c r="D9" s="34">
        <v>4500</v>
      </c>
      <c r="E9" s="34"/>
      <c r="F9" s="34">
        <v>37</v>
      </c>
      <c r="G9" s="10" t="s">
        <v>522</v>
      </c>
      <c r="H9" s="34">
        <v>13787567880</v>
      </c>
      <c r="I9" s="34">
        <v>4500</v>
      </c>
      <c r="J9" s="34"/>
    </row>
    <row r="10" ht="21" customHeight="1" spans="1:10">
      <c r="A10" s="34">
        <v>8</v>
      </c>
      <c r="B10" s="34" t="s">
        <v>58</v>
      </c>
      <c r="C10" s="34">
        <v>14786592506</v>
      </c>
      <c r="D10" s="34">
        <v>7000</v>
      </c>
      <c r="E10" s="34"/>
      <c r="F10" s="34">
        <v>38</v>
      </c>
      <c r="G10" s="9" t="s">
        <v>523</v>
      </c>
      <c r="H10" s="10">
        <v>13787567880</v>
      </c>
      <c r="I10" s="34">
        <v>4500</v>
      </c>
      <c r="J10" s="34"/>
    </row>
    <row r="11" ht="21" customHeight="1" spans="1:10">
      <c r="A11" s="34">
        <v>9</v>
      </c>
      <c r="B11" s="34" t="s">
        <v>59</v>
      </c>
      <c r="C11" s="34">
        <v>15115120101</v>
      </c>
      <c r="D11" s="34">
        <v>4500</v>
      </c>
      <c r="E11" s="34"/>
      <c r="F11" s="34">
        <v>39</v>
      </c>
      <c r="G11" s="36" t="s">
        <v>524</v>
      </c>
      <c r="H11" s="35">
        <v>18607451762</v>
      </c>
      <c r="I11" s="34">
        <v>4500</v>
      </c>
      <c r="J11" s="34"/>
    </row>
    <row r="12" ht="21" customHeight="1" spans="1:10">
      <c r="A12" s="34">
        <v>10</v>
      </c>
      <c r="B12" s="34" t="s">
        <v>60</v>
      </c>
      <c r="C12" s="34">
        <v>18569099467</v>
      </c>
      <c r="D12" s="34">
        <v>4500</v>
      </c>
      <c r="E12" s="34"/>
      <c r="F12" s="34">
        <v>40</v>
      </c>
      <c r="G12" s="36" t="s">
        <v>79</v>
      </c>
      <c r="H12" s="35">
        <v>15673091168</v>
      </c>
      <c r="I12" s="34">
        <v>9500</v>
      </c>
      <c r="J12" s="34"/>
    </row>
    <row r="13" ht="21" customHeight="1" spans="1:10">
      <c r="A13" s="34">
        <v>11</v>
      </c>
      <c r="B13" s="34" t="s">
        <v>525</v>
      </c>
      <c r="C13" s="34">
        <v>18707452228</v>
      </c>
      <c r="D13" s="34">
        <v>4500</v>
      </c>
      <c r="E13" s="34"/>
      <c r="F13" s="34">
        <v>41</v>
      </c>
      <c r="G13" s="35" t="s">
        <v>526</v>
      </c>
      <c r="H13" s="10">
        <v>13974539383</v>
      </c>
      <c r="I13" s="34">
        <v>4500</v>
      </c>
      <c r="J13" s="34"/>
    </row>
    <row r="14" ht="21" customHeight="1" spans="1:10">
      <c r="A14" s="34">
        <v>12</v>
      </c>
      <c r="B14" s="34" t="s">
        <v>62</v>
      </c>
      <c r="C14" s="10">
        <v>15574580589</v>
      </c>
      <c r="D14" s="34">
        <v>4500</v>
      </c>
      <c r="E14" s="34"/>
      <c r="F14" s="34">
        <v>42</v>
      </c>
      <c r="G14" s="36" t="s">
        <v>81</v>
      </c>
      <c r="H14" s="35">
        <v>15115268889</v>
      </c>
      <c r="I14" s="34">
        <v>7000</v>
      </c>
      <c r="J14" s="34"/>
    </row>
    <row r="15" ht="21" customHeight="1" spans="1:10">
      <c r="A15" s="34">
        <v>13</v>
      </c>
      <c r="B15" s="34" t="s">
        <v>527</v>
      </c>
      <c r="C15" s="10">
        <v>18874517679</v>
      </c>
      <c r="D15" s="34">
        <v>4500</v>
      </c>
      <c r="E15" s="34"/>
      <c r="F15" s="34">
        <v>43</v>
      </c>
      <c r="G15" s="35" t="s">
        <v>528</v>
      </c>
      <c r="H15" s="10">
        <v>18974508232</v>
      </c>
      <c r="I15" s="34">
        <v>4500</v>
      </c>
      <c r="J15" s="34"/>
    </row>
    <row r="16" ht="21" customHeight="1" spans="1:10">
      <c r="A16" s="34">
        <v>14</v>
      </c>
      <c r="B16" s="34" t="s">
        <v>48</v>
      </c>
      <c r="C16" s="10">
        <v>18274525647</v>
      </c>
      <c r="D16" s="34">
        <v>7000</v>
      </c>
      <c r="E16" s="34"/>
      <c r="F16" s="34">
        <v>44</v>
      </c>
      <c r="G16" s="9" t="s">
        <v>529</v>
      </c>
      <c r="H16" s="37">
        <v>18166233731</v>
      </c>
      <c r="I16" s="34">
        <v>4500</v>
      </c>
      <c r="J16" s="34"/>
    </row>
    <row r="17" ht="21" customHeight="1" spans="1:10">
      <c r="A17" s="34">
        <v>15</v>
      </c>
      <c r="B17" s="34" t="s">
        <v>40</v>
      </c>
      <c r="C17" s="10">
        <v>18374538901</v>
      </c>
      <c r="D17" s="34">
        <v>7000</v>
      </c>
      <c r="E17" s="34"/>
      <c r="F17" s="34">
        <v>45</v>
      </c>
      <c r="G17" s="9" t="s">
        <v>83</v>
      </c>
      <c r="H17" s="10">
        <v>15096245487</v>
      </c>
      <c r="I17" s="34">
        <v>4500</v>
      </c>
      <c r="J17" s="34"/>
    </row>
    <row r="18" ht="21" customHeight="1" spans="1:10">
      <c r="A18" s="34">
        <v>16</v>
      </c>
      <c r="B18" s="34" t="s">
        <v>41</v>
      </c>
      <c r="C18" s="10">
        <v>19374528486</v>
      </c>
      <c r="D18" s="34">
        <v>4500</v>
      </c>
      <c r="E18" s="34"/>
      <c r="F18" s="34">
        <v>46</v>
      </c>
      <c r="G18" s="9" t="s">
        <v>84</v>
      </c>
      <c r="H18" s="10">
        <v>13787567976</v>
      </c>
      <c r="I18" s="34">
        <v>4500</v>
      </c>
      <c r="J18" s="34"/>
    </row>
    <row r="19" ht="21" customHeight="1" spans="1:10">
      <c r="A19" s="34">
        <v>17</v>
      </c>
      <c r="B19" s="34" t="s">
        <v>45</v>
      </c>
      <c r="C19" s="38">
        <v>18074516939</v>
      </c>
      <c r="D19" s="34">
        <v>4500</v>
      </c>
      <c r="E19" s="34"/>
      <c r="F19" s="34">
        <v>47</v>
      </c>
      <c r="G19" s="9" t="s">
        <v>530</v>
      </c>
      <c r="H19" s="10">
        <v>19350251365</v>
      </c>
      <c r="I19" s="34">
        <v>4500</v>
      </c>
      <c r="J19" s="34"/>
    </row>
    <row r="20" ht="21" customHeight="1" spans="1:10">
      <c r="A20" s="34">
        <v>18</v>
      </c>
      <c r="B20" s="34" t="s">
        <v>38</v>
      </c>
      <c r="C20" s="10">
        <v>18174536828</v>
      </c>
      <c r="D20" s="34">
        <v>4500</v>
      </c>
      <c r="E20" s="34"/>
      <c r="F20" s="34">
        <v>48</v>
      </c>
      <c r="G20" s="10" t="s">
        <v>531</v>
      </c>
      <c r="H20" s="35">
        <v>13787567275</v>
      </c>
      <c r="I20" s="34">
        <v>9500</v>
      </c>
      <c r="J20" s="34"/>
    </row>
    <row r="21" ht="21" customHeight="1" spans="1:10">
      <c r="A21" s="34">
        <v>19</v>
      </c>
      <c r="B21" s="34" t="s">
        <v>46</v>
      </c>
      <c r="C21" s="10">
        <v>18674531636</v>
      </c>
      <c r="D21" s="34">
        <v>4500</v>
      </c>
      <c r="E21" s="34"/>
      <c r="F21" s="34">
        <v>49</v>
      </c>
      <c r="G21" s="35" t="s">
        <v>532</v>
      </c>
      <c r="H21" s="35">
        <v>13677455135</v>
      </c>
      <c r="I21" s="34">
        <v>4500</v>
      </c>
      <c r="J21" s="34"/>
    </row>
    <row r="22" ht="21" customHeight="1" spans="1:10">
      <c r="A22" s="34">
        <v>20</v>
      </c>
      <c r="B22" s="34" t="s">
        <v>43</v>
      </c>
      <c r="C22" s="10">
        <v>18374518252</v>
      </c>
      <c r="D22" s="34">
        <v>4500</v>
      </c>
      <c r="E22" s="34"/>
      <c r="F22" s="34">
        <v>50</v>
      </c>
      <c r="G22" s="10" t="s">
        <v>55</v>
      </c>
      <c r="H22" s="10">
        <v>13874542808</v>
      </c>
      <c r="I22" s="34">
        <v>4500</v>
      </c>
      <c r="J22" s="34"/>
    </row>
    <row r="23" ht="21" customHeight="1" spans="1:10">
      <c r="A23" s="34">
        <v>21</v>
      </c>
      <c r="B23" s="34" t="s">
        <v>44</v>
      </c>
      <c r="C23" s="10">
        <v>18674517883</v>
      </c>
      <c r="D23" s="34">
        <v>4500</v>
      </c>
      <c r="E23" s="34"/>
      <c r="F23" s="34">
        <v>51</v>
      </c>
      <c r="G23" s="10" t="s">
        <v>53</v>
      </c>
      <c r="H23" s="10">
        <v>13469328416</v>
      </c>
      <c r="I23" s="34">
        <v>7000</v>
      </c>
      <c r="J23" s="34"/>
    </row>
    <row r="24" ht="21" customHeight="1" spans="1:10">
      <c r="A24" s="34">
        <v>22</v>
      </c>
      <c r="B24" s="34" t="s">
        <v>42</v>
      </c>
      <c r="C24" s="10">
        <v>13874494075</v>
      </c>
      <c r="D24" s="34">
        <v>4500</v>
      </c>
      <c r="E24" s="34"/>
      <c r="F24" s="34">
        <v>52</v>
      </c>
      <c r="G24" s="10" t="s">
        <v>54</v>
      </c>
      <c r="H24" s="10">
        <v>15111584324</v>
      </c>
      <c r="I24" s="34">
        <v>4500</v>
      </c>
      <c r="J24" s="34"/>
    </row>
    <row r="25" ht="21" customHeight="1" spans="1:10">
      <c r="A25" s="34">
        <v>23</v>
      </c>
      <c r="B25" s="34" t="s">
        <v>533</v>
      </c>
      <c r="C25" s="10">
        <v>15386281160</v>
      </c>
      <c r="D25" s="34">
        <v>4500</v>
      </c>
      <c r="E25" s="34"/>
      <c r="F25" s="34">
        <v>53</v>
      </c>
      <c r="G25" s="39" t="s">
        <v>51</v>
      </c>
      <c r="H25" s="35">
        <v>17774562785</v>
      </c>
      <c r="I25" s="34">
        <v>7000</v>
      </c>
      <c r="J25" s="34"/>
    </row>
    <row r="26" ht="21" customHeight="1" spans="1:10">
      <c r="A26" s="34">
        <v>24</v>
      </c>
      <c r="B26" s="34" t="s">
        <v>37</v>
      </c>
      <c r="C26" s="10">
        <v>17769456863</v>
      </c>
      <c r="D26" s="34">
        <v>4500</v>
      </c>
      <c r="E26" s="34"/>
      <c r="F26" s="34">
        <v>54</v>
      </c>
      <c r="G26" s="10" t="s">
        <v>534</v>
      </c>
      <c r="H26" s="10">
        <v>18797639773</v>
      </c>
      <c r="I26" s="34">
        <v>4500</v>
      </c>
      <c r="J26" s="34"/>
    </row>
    <row r="27" ht="21" customHeight="1" spans="1:10">
      <c r="A27" s="34">
        <v>25</v>
      </c>
      <c r="B27" s="34" t="s">
        <v>116</v>
      </c>
      <c r="C27" s="35">
        <v>13487550105</v>
      </c>
      <c r="D27" s="34">
        <v>7000</v>
      </c>
      <c r="E27" s="34"/>
      <c r="F27" s="34">
        <v>55</v>
      </c>
      <c r="G27" s="35" t="s">
        <v>95</v>
      </c>
      <c r="H27" s="10">
        <v>13974583852</v>
      </c>
      <c r="I27" s="34">
        <v>4500</v>
      </c>
      <c r="J27" s="34"/>
    </row>
    <row r="28" ht="21" customHeight="1" spans="1:10">
      <c r="A28" s="34">
        <v>26</v>
      </c>
      <c r="B28" s="34" t="s">
        <v>114</v>
      </c>
      <c r="C28" s="10">
        <v>15115181514</v>
      </c>
      <c r="D28" s="34">
        <v>4500</v>
      </c>
      <c r="E28" s="34"/>
      <c r="F28" s="34">
        <v>56</v>
      </c>
      <c r="G28" s="35" t="s">
        <v>87</v>
      </c>
      <c r="H28" s="35">
        <v>15074534099</v>
      </c>
      <c r="I28" s="34">
        <v>9500</v>
      </c>
      <c r="J28" s="34"/>
    </row>
    <row r="29" ht="21" customHeight="1" spans="1:10">
      <c r="A29" s="34">
        <v>27</v>
      </c>
      <c r="B29" s="34" t="s">
        <v>108</v>
      </c>
      <c r="C29" s="10">
        <v>18174567958</v>
      </c>
      <c r="D29" s="34">
        <v>4500</v>
      </c>
      <c r="E29" s="34"/>
      <c r="F29" s="34">
        <v>57</v>
      </c>
      <c r="G29" s="10" t="s">
        <v>535</v>
      </c>
      <c r="H29" s="10">
        <v>15115206020</v>
      </c>
      <c r="I29" s="34">
        <v>4500</v>
      </c>
      <c r="J29" s="34"/>
    </row>
    <row r="30" ht="21" customHeight="1" spans="1:10">
      <c r="A30" s="34">
        <v>28</v>
      </c>
      <c r="B30" s="34" t="s">
        <v>109</v>
      </c>
      <c r="C30" s="35">
        <v>18207451435</v>
      </c>
      <c r="D30" s="34">
        <v>4500</v>
      </c>
      <c r="E30" s="34"/>
      <c r="F30" s="34">
        <v>58</v>
      </c>
      <c r="G30" s="10" t="s">
        <v>90</v>
      </c>
      <c r="H30" s="35">
        <v>18692533734</v>
      </c>
      <c r="I30" s="34">
        <v>7000</v>
      </c>
      <c r="J30" s="34"/>
    </row>
    <row r="31" ht="21" customHeight="1" spans="1:10">
      <c r="A31" s="34">
        <v>29</v>
      </c>
      <c r="B31" s="34" t="s">
        <v>107</v>
      </c>
      <c r="C31" s="35">
        <v>18674581217</v>
      </c>
      <c r="D31" s="34">
        <v>4500</v>
      </c>
      <c r="E31" s="34"/>
      <c r="F31" s="34">
        <v>59</v>
      </c>
      <c r="G31" s="10" t="s">
        <v>88</v>
      </c>
      <c r="H31" s="10">
        <v>18374543723</v>
      </c>
      <c r="I31" s="34">
        <v>4500</v>
      </c>
      <c r="J31" s="34"/>
    </row>
    <row r="32" ht="21" customHeight="1" spans="1:10">
      <c r="A32" s="34">
        <v>30</v>
      </c>
      <c r="B32" s="34" t="s">
        <v>77</v>
      </c>
      <c r="C32" s="35">
        <v>13107255958</v>
      </c>
      <c r="D32" s="34">
        <v>7000</v>
      </c>
      <c r="E32" s="34"/>
      <c r="F32" s="34">
        <v>60</v>
      </c>
      <c r="G32" s="10" t="s">
        <v>91</v>
      </c>
      <c r="H32" s="196" t="s">
        <v>536</v>
      </c>
      <c r="I32" s="34">
        <v>4500</v>
      </c>
      <c r="J32" s="34"/>
    </row>
    <row r="33" ht="33" customHeight="1" spans="1:1">
      <c r="A33" s="25" t="s">
        <v>537</v>
      </c>
    </row>
    <row r="34" ht="19" customHeight="1"/>
    <row r="35" ht="21" customHeight="1" spans="1:10">
      <c r="A35" s="34">
        <v>61</v>
      </c>
      <c r="B35" s="10" t="s">
        <v>92</v>
      </c>
      <c r="C35" s="10">
        <v>18774587116</v>
      </c>
      <c r="D35" s="34">
        <v>4500</v>
      </c>
      <c r="E35" s="34"/>
      <c r="F35" s="34">
        <v>92</v>
      </c>
      <c r="G35" s="34" t="s">
        <v>538</v>
      </c>
      <c r="H35" s="10">
        <v>18074561060</v>
      </c>
      <c r="I35" s="34">
        <v>4500</v>
      </c>
      <c r="J35" s="34"/>
    </row>
    <row r="36" ht="21" customHeight="1" spans="1:10">
      <c r="A36" s="34">
        <v>62</v>
      </c>
      <c r="B36" s="35" t="s">
        <v>408</v>
      </c>
      <c r="C36" s="10">
        <v>13607457868</v>
      </c>
      <c r="D36" s="34">
        <v>4500</v>
      </c>
      <c r="E36" s="34"/>
      <c r="F36" s="34">
        <v>93</v>
      </c>
      <c r="G36" s="34" t="s">
        <v>539</v>
      </c>
      <c r="H36" s="38">
        <v>18390391627</v>
      </c>
      <c r="I36" s="34">
        <v>4500</v>
      </c>
      <c r="J36" s="34"/>
    </row>
    <row r="37" ht="21" customHeight="1" spans="1:10">
      <c r="A37" s="34">
        <v>63</v>
      </c>
      <c r="B37" s="34" t="s">
        <v>100</v>
      </c>
      <c r="C37" s="35">
        <v>15580692728</v>
      </c>
      <c r="D37" s="34">
        <v>4500</v>
      </c>
      <c r="E37" s="34"/>
      <c r="F37" s="34">
        <v>94</v>
      </c>
      <c r="G37" s="34" t="s">
        <v>540</v>
      </c>
      <c r="H37" s="10">
        <v>19374574284</v>
      </c>
      <c r="I37" s="34">
        <v>4500</v>
      </c>
      <c r="J37" s="34"/>
    </row>
    <row r="38" ht="21" customHeight="1" spans="1:10">
      <c r="A38" s="34">
        <v>64</v>
      </c>
      <c r="B38" s="34" t="s">
        <v>541</v>
      </c>
      <c r="C38" s="35">
        <v>13762936352</v>
      </c>
      <c r="D38" s="34">
        <v>7000</v>
      </c>
      <c r="E38" s="34"/>
      <c r="F38" s="34">
        <v>95</v>
      </c>
      <c r="G38" s="34" t="s">
        <v>542</v>
      </c>
      <c r="H38" s="38">
        <v>18867793617</v>
      </c>
      <c r="I38" s="34">
        <v>4500</v>
      </c>
      <c r="J38" s="34"/>
    </row>
    <row r="39" ht="21" customHeight="1" spans="1:10">
      <c r="A39" s="34">
        <v>65</v>
      </c>
      <c r="B39" s="34" t="s">
        <v>97</v>
      </c>
      <c r="C39" s="10">
        <v>18974597805</v>
      </c>
      <c r="D39" s="34">
        <v>4500</v>
      </c>
      <c r="E39" s="34"/>
      <c r="F39" s="34">
        <v>96</v>
      </c>
      <c r="G39" s="34" t="s">
        <v>543</v>
      </c>
      <c r="H39" s="10">
        <v>19974561151</v>
      </c>
      <c r="I39" s="34">
        <v>4500</v>
      </c>
      <c r="J39" s="34"/>
    </row>
    <row r="40" ht="21" customHeight="1" spans="1:10">
      <c r="A40" s="34">
        <v>66</v>
      </c>
      <c r="B40" s="34" t="s">
        <v>98</v>
      </c>
      <c r="C40" s="10">
        <v>18074504778</v>
      </c>
      <c r="D40" s="34">
        <v>4500</v>
      </c>
      <c r="E40" s="34"/>
      <c r="F40" s="34">
        <v>97</v>
      </c>
      <c r="G40" s="34" t="s">
        <v>102</v>
      </c>
      <c r="H40" s="35">
        <v>13974576974</v>
      </c>
      <c r="I40" s="34">
        <v>4500</v>
      </c>
      <c r="J40" s="34"/>
    </row>
    <row r="41" ht="21" customHeight="1" spans="1:10">
      <c r="A41" s="34">
        <v>67</v>
      </c>
      <c r="B41" s="34" t="s">
        <v>544</v>
      </c>
      <c r="C41" s="10">
        <v>19174581028</v>
      </c>
      <c r="D41" s="34">
        <v>4500</v>
      </c>
      <c r="E41" s="34"/>
      <c r="F41" s="34">
        <v>98</v>
      </c>
      <c r="G41" s="34" t="s">
        <v>103</v>
      </c>
      <c r="H41" s="35">
        <v>14760788818</v>
      </c>
      <c r="I41" s="34">
        <v>4500</v>
      </c>
      <c r="J41" s="34"/>
    </row>
    <row r="42" ht="21" customHeight="1" spans="1:10">
      <c r="A42" s="34">
        <v>68</v>
      </c>
      <c r="B42" s="34" t="s">
        <v>70</v>
      </c>
      <c r="C42" s="10">
        <v>13974570582</v>
      </c>
      <c r="D42" s="34">
        <v>4500</v>
      </c>
      <c r="E42" s="34"/>
      <c r="F42" s="34">
        <v>99</v>
      </c>
      <c r="G42" s="34" t="s">
        <v>545</v>
      </c>
      <c r="H42" s="35">
        <v>19574523108</v>
      </c>
      <c r="I42" s="34">
        <v>4500</v>
      </c>
      <c r="J42" s="34"/>
    </row>
    <row r="43" ht="21" customHeight="1" spans="1:10">
      <c r="A43" s="34">
        <v>69</v>
      </c>
      <c r="B43" s="34" t="s">
        <v>546</v>
      </c>
      <c r="C43" s="10">
        <v>13297459718</v>
      </c>
      <c r="D43" s="34">
        <v>4500</v>
      </c>
      <c r="E43" s="34"/>
      <c r="F43" s="34">
        <v>100</v>
      </c>
      <c r="G43" s="34" t="s">
        <v>547</v>
      </c>
      <c r="H43" s="10" t="s">
        <v>548</v>
      </c>
      <c r="I43" s="34">
        <v>4500</v>
      </c>
      <c r="J43" s="34"/>
    </row>
    <row r="44" ht="21" customHeight="1" spans="1:10">
      <c r="A44" s="34">
        <v>70</v>
      </c>
      <c r="B44" s="34" t="s">
        <v>67</v>
      </c>
      <c r="C44" s="10">
        <v>15874502117</v>
      </c>
      <c r="D44" s="34">
        <v>4500</v>
      </c>
      <c r="E44" s="34"/>
      <c r="F44" s="34">
        <v>101</v>
      </c>
      <c r="G44" s="34" t="s">
        <v>549</v>
      </c>
      <c r="H44" s="35">
        <v>17374568937</v>
      </c>
      <c r="I44" s="34">
        <v>4500</v>
      </c>
      <c r="J44" s="34"/>
    </row>
    <row r="45" ht="21" customHeight="1" spans="1:10">
      <c r="A45" s="34">
        <v>71</v>
      </c>
      <c r="B45" s="34" t="s">
        <v>65</v>
      </c>
      <c r="C45" s="35">
        <v>17670421326</v>
      </c>
      <c r="D45" s="34">
        <v>9500</v>
      </c>
      <c r="E45" s="34"/>
      <c r="F45" s="34">
        <v>102</v>
      </c>
      <c r="G45" s="34" t="s">
        <v>550</v>
      </c>
      <c r="H45" s="35">
        <v>18390379752</v>
      </c>
      <c r="I45" s="34">
        <v>4500</v>
      </c>
      <c r="J45" s="34"/>
    </row>
    <row r="46" ht="21" customHeight="1" spans="1:10">
      <c r="A46" s="34">
        <v>72</v>
      </c>
      <c r="B46" s="34" t="s">
        <v>75</v>
      </c>
      <c r="C46" s="35">
        <v>13874452822</v>
      </c>
      <c r="D46" s="34">
        <v>7000</v>
      </c>
      <c r="E46" s="34"/>
      <c r="F46" s="34">
        <v>103</v>
      </c>
      <c r="G46" s="34" t="s">
        <v>551</v>
      </c>
      <c r="H46" s="10">
        <v>13469321420</v>
      </c>
      <c r="I46" s="34">
        <v>4500</v>
      </c>
      <c r="J46" s="34"/>
    </row>
    <row r="47" ht="21" customHeight="1" spans="1:10">
      <c r="A47" s="34">
        <v>73</v>
      </c>
      <c r="B47" s="34" t="s">
        <v>69</v>
      </c>
      <c r="C47" s="10">
        <v>15115270225</v>
      </c>
      <c r="D47" s="34">
        <v>4500</v>
      </c>
      <c r="E47" s="34"/>
      <c r="F47" s="34">
        <v>104</v>
      </c>
      <c r="G47" s="34" t="s">
        <v>552</v>
      </c>
      <c r="H47" s="10">
        <v>16674523668</v>
      </c>
      <c r="I47" s="34">
        <v>4500</v>
      </c>
      <c r="J47" s="34"/>
    </row>
    <row r="48" ht="21" customHeight="1" spans="1:10">
      <c r="A48" s="34">
        <v>74</v>
      </c>
      <c r="B48" s="34" t="s">
        <v>553</v>
      </c>
      <c r="C48" s="10">
        <v>15974043381</v>
      </c>
      <c r="D48" s="34">
        <v>4500</v>
      </c>
      <c r="E48" s="34"/>
      <c r="F48" s="34">
        <v>105</v>
      </c>
      <c r="G48" s="34" t="s">
        <v>554</v>
      </c>
      <c r="H48" s="35">
        <v>13517455648</v>
      </c>
      <c r="I48" s="34">
        <v>7000</v>
      </c>
      <c r="J48" s="34"/>
    </row>
    <row r="49" ht="21" customHeight="1" spans="1:10">
      <c r="A49" s="34">
        <v>75</v>
      </c>
      <c r="B49" s="34" t="s">
        <v>71</v>
      </c>
      <c r="C49" s="10">
        <v>13974536973</v>
      </c>
      <c r="D49" s="34">
        <v>7000</v>
      </c>
      <c r="E49" s="34"/>
      <c r="F49" s="34">
        <v>106</v>
      </c>
      <c r="G49" s="34" t="s">
        <v>555</v>
      </c>
      <c r="H49" s="35">
        <v>15274531892</v>
      </c>
      <c r="I49" s="34">
        <v>4500</v>
      </c>
      <c r="J49" s="34"/>
    </row>
    <row r="50" ht="21" customHeight="1" spans="1:10">
      <c r="A50" s="34">
        <v>76</v>
      </c>
      <c r="B50" s="34" t="s">
        <v>556</v>
      </c>
      <c r="C50" s="38">
        <v>15526156335</v>
      </c>
      <c r="D50" s="34">
        <v>4500</v>
      </c>
      <c r="E50" s="34"/>
      <c r="F50" s="34">
        <v>107</v>
      </c>
      <c r="G50" s="34" t="s">
        <v>557</v>
      </c>
      <c r="H50" s="10">
        <v>19186708852</v>
      </c>
      <c r="I50" s="34">
        <v>4500</v>
      </c>
      <c r="J50" s="34"/>
    </row>
    <row r="51" ht="21" customHeight="1" spans="1:10">
      <c r="A51" s="34">
        <v>77</v>
      </c>
      <c r="B51" s="34" t="s">
        <v>558</v>
      </c>
      <c r="C51" s="10">
        <v>18307451043</v>
      </c>
      <c r="D51" s="34">
        <v>4500</v>
      </c>
      <c r="E51" s="34"/>
      <c r="F51" s="34">
        <v>108</v>
      </c>
      <c r="G51" s="34" t="s">
        <v>559</v>
      </c>
      <c r="H51" s="10">
        <v>18627485860</v>
      </c>
      <c r="I51" s="34">
        <v>4500</v>
      </c>
      <c r="J51" s="34"/>
    </row>
    <row r="52" ht="21" customHeight="1" spans="1:10">
      <c r="A52" s="34">
        <v>78</v>
      </c>
      <c r="B52" s="34" t="s">
        <v>73</v>
      </c>
      <c r="C52" s="10">
        <v>13974514773</v>
      </c>
      <c r="D52" s="34">
        <v>4500</v>
      </c>
      <c r="E52" s="34"/>
      <c r="F52" s="34">
        <v>109</v>
      </c>
      <c r="G52" s="34" t="s">
        <v>560</v>
      </c>
      <c r="H52" s="10">
        <v>15576557055</v>
      </c>
      <c r="I52" s="34">
        <v>4500</v>
      </c>
      <c r="J52" s="34"/>
    </row>
    <row r="53" ht="21" customHeight="1" spans="1:10">
      <c r="A53" s="34">
        <v>79</v>
      </c>
      <c r="B53" s="34" t="s">
        <v>561</v>
      </c>
      <c r="C53" s="10">
        <v>13874452901</v>
      </c>
      <c r="D53" s="34">
        <v>4500</v>
      </c>
      <c r="E53" s="34"/>
      <c r="F53" s="34">
        <v>110</v>
      </c>
      <c r="G53" s="34" t="s">
        <v>562</v>
      </c>
      <c r="H53" s="10">
        <v>13874517006</v>
      </c>
      <c r="I53" s="34">
        <v>4500</v>
      </c>
      <c r="J53" s="34"/>
    </row>
    <row r="54" ht="21" customHeight="1" spans="1:10">
      <c r="A54" s="34">
        <v>80</v>
      </c>
      <c r="B54" s="34" t="s">
        <v>563</v>
      </c>
      <c r="C54" s="10">
        <v>19374582491</v>
      </c>
      <c r="D54" s="34">
        <v>4500</v>
      </c>
      <c r="E54" s="34"/>
      <c r="F54" s="34">
        <v>111</v>
      </c>
      <c r="G54" s="34" t="s">
        <v>564</v>
      </c>
      <c r="H54" s="10">
        <v>17375533670</v>
      </c>
      <c r="I54" s="34">
        <v>4500</v>
      </c>
      <c r="J54" s="34"/>
    </row>
    <row r="55" ht="21" customHeight="1" spans="1:10">
      <c r="A55" s="34">
        <v>81</v>
      </c>
      <c r="B55" s="34" t="s">
        <v>565</v>
      </c>
      <c r="C55" s="10">
        <v>13469321032</v>
      </c>
      <c r="D55" s="34">
        <v>4500</v>
      </c>
      <c r="E55" s="34"/>
      <c r="F55" s="34">
        <v>112</v>
      </c>
      <c r="G55" s="34" t="s">
        <v>566</v>
      </c>
      <c r="H55" s="10">
        <v>15580633287</v>
      </c>
      <c r="I55" s="34">
        <v>4500</v>
      </c>
      <c r="J55" s="34"/>
    </row>
    <row r="56" ht="21" customHeight="1" spans="1:10">
      <c r="A56" s="34">
        <v>82</v>
      </c>
      <c r="B56" s="34" t="s">
        <v>567</v>
      </c>
      <c r="C56" s="10">
        <v>13765798928</v>
      </c>
      <c r="D56" s="34">
        <v>4500</v>
      </c>
      <c r="E56" s="34"/>
      <c r="F56" s="34">
        <v>113</v>
      </c>
      <c r="G56" s="34" t="s">
        <v>568</v>
      </c>
      <c r="H56" s="35">
        <v>15399821181</v>
      </c>
      <c r="I56" s="34">
        <v>9500</v>
      </c>
      <c r="J56" s="34"/>
    </row>
    <row r="57" ht="21" customHeight="1" spans="1:10">
      <c r="A57" s="34">
        <v>83</v>
      </c>
      <c r="B57" s="34" t="s">
        <v>569</v>
      </c>
      <c r="C57" s="10">
        <v>18274525130</v>
      </c>
      <c r="D57" s="34">
        <v>4500</v>
      </c>
      <c r="E57" s="34"/>
      <c r="F57" s="34">
        <v>114</v>
      </c>
      <c r="G57" s="34" t="s">
        <v>570</v>
      </c>
      <c r="H57" s="10">
        <v>15074595339</v>
      </c>
      <c r="I57" s="34">
        <v>4500</v>
      </c>
      <c r="J57" s="34"/>
    </row>
    <row r="58" ht="21" customHeight="1" spans="1:10">
      <c r="A58" s="34">
        <v>84</v>
      </c>
      <c r="B58" s="34" t="s">
        <v>342</v>
      </c>
      <c r="C58" s="10">
        <v>13397658685</v>
      </c>
      <c r="D58" s="34">
        <v>4500</v>
      </c>
      <c r="E58" s="34"/>
      <c r="F58" s="34">
        <v>115</v>
      </c>
      <c r="G58" s="34" t="s">
        <v>571</v>
      </c>
      <c r="H58" s="10">
        <v>15674598698</v>
      </c>
      <c r="I58" s="34">
        <v>4500</v>
      </c>
      <c r="J58" s="34"/>
    </row>
    <row r="59" ht="21" customHeight="1" spans="1:10">
      <c r="A59" s="34">
        <v>85</v>
      </c>
      <c r="B59" s="34" t="s">
        <v>353</v>
      </c>
      <c r="C59" s="10">
        <v>15074507442</v>
      </c>
      <c r="D59" s="34">
        <v>4500</v>
      </c>
      <c r="E59" s="34"/>
      <c r="F59" s="34">
        <v>116</v>
      </c>
      <c r="G59" s="34" t="s">
        <v>572</v>
      </c>
      <c r="H59" s="10">
        <v>15580633287</v>
      </c>
      <c r="I59" s="34">
        <v>4500</v>
      </c>
      <c r="J59" s="34"/>
    </row>
    <row r="60" ht="25" customHeight="1" spans="1:10">
      <c r="A60" s="34">
        <v>86</v>
      </c>
      <c r="B60" s="34" t="s">
        <v>72</v>
      </c>
      <c r="C60" s="10">
        <v>15111577203</v>
      </c>
      <c r="D60" s="34">
        <v>4500</v>
      </c>
      <c r="E60" s="34"/>
      <c r="F60" s="34">
        <v>117</v>
      </c>
      <c r="G60" s="34" t="s">
        <v>573</v>
      </c>
      <c r="H60" s="10">
        <v>17769456135</v>
      </c>
      <c r="I60" s="34">
        <v>4500</v>
      </c>
      <c r="J60" s="34"/>
    </row>
    <row r="61" ht="21" customHeight="1" spans="1:10">
      <c r="A61" s="34">
        <v>87</v>
      </c>
      <c r="B61" s="34" t="s">
        <v>574</v>
      </c>
      <c r="C61" s="10">
        <v>18574546279</v>
      </c>
      <c r="D61" s="34">
        <v>4500</v>
      </c>
      <c r="E61" s="34"/>
      <c r="F61" s="34">
        <v>118</v>
      </c>
      <c r="G61" s="34" t="s">
        <v>575</v>
      </c>
      <c r="H61" s="35">
        <v>15581557328</v>
      </c>
      <c r="I61" s="34">
        <v>4500</v>
      </c>
      <c r="J61" s="34"/>
    </row>
    <row r="62" ht="21" customHeight="1" spans="1:10">
      <c r="A62" s="34">
        <v>88</v>
      </c>
      <c r="B62" s="34" t="s">
        <v>576</v>
      </c>
      <c r="C62" s="10">
        <v>17873872035</v>
      </c>
      <c r="D62" s="34">
        <v>4500</v>
      </c>
      <c r="E62" s="34"/>
      <c r="F62" s="34">
        <v>119</v>
      </c>
      <c r="G62" s="34" t="s">
        <v>577</v>
      </c>
      <c r="H62" s="35">
        <v>18074551152</v>
      </c>
      <c r="I62" s="34">
        <v>7000</v>
      </c>
      <c r="J62" s="34"/>
    </row>
    <row r="63" ht="21" customHeight="1" spans="1:10">
      <c r="A63" s="34">
        <v>89</v>
      </c>
      <c r="B63" s="34" t="s">
        <v>578</v>
      </c>
      <c r="C63" s="10">
        <v>13517455690</v>
      </c>
      <c r="D63" s="34">
        <v>4500</v>
      </c>
      <c r="E63" s="34"/>
      <c r="F63" s="34">
        <v>120</v>
      </c>
      <c r="G63" s="34" t="s">
        <v>579</v>
      </c>
      <c r="H63" s="40">
        <v>13175677213</v>
      </c>
      <c r="I63" s="34">
        <v>4500</v>
      </c>
      <c r="J63" s="34"/>
    </row>
    <row r="64" ht="21" customHeight="1" spans="1:10">
      <c r="A64" s="34">
        <v>90</v>
      </c>
      <c r="B64" s="34" t="s">
        <v>68</v>
      </c>
      <c r="C64" s="10">
        <v>18874550690</v>
      </c>
      <c r="D64" s="34">
        <v>4500</v>
      </c>
      <c r="E64" s="34"/>
      <c r="F64" s="34">
        <v>121</v>
      </c>
      <c r="G64" s="34" t="s">
        <v>580</v>
      </c>
      <c r="H64" s="34">
        <v>18244806290</v>
      </c>
      <c r="I64" s="34">
        <v>4500</v>
      </c>
      <c r="J64" s="34"/>
    </row>
    <row r="65" ht="21" customHeight="1" spans="1:10">
      <c r="A65" s="34">
        <v>91</v>
      </c>
      <c r="B65" s="34" t="s">
        <v>581</v>
      </c>
      <c r="C65" s="10">
        <v>17308451807</v>
      </c>
      <c r="D65" s="34">
        <v>4500</v>
      </c>
      <c r="E65" s="34"/>
      <c r="F65" s="34">
        <v>122</v>
      </c>
      <c r="G65" s="41" t="s">
        <v>582</v>
      </c>
      <c r="H65" s="41">
        <v>18374529850</v>
      </c>
      <c r="I65" s="34">
        <v>4500</v>
      </c>
      <c r="J65" s="41"/>
    </row>
    <row r="66" ht="30" customHeight="1" spans="1:10">
      <c r="A66" s="42" t="s">
        <v>583</v>
      </c>
      <c r="B66" s="43"/>
      <c r="C66" s="43"/>
      <c r="D66" s="43"/>
      <c r="E66" s="43"/>
      <c r="F66" s="43"/>
      <c r="G66" s="43"/>
      <c r="H66" s="44"/>
      <c r="I66" s="45">
        <f>SUM(D3:D32,I3:I32,D35:D65,I35:I65)</f>
        <v>624000</v>
      </c>
      <c r="J66" s="46"/>
    </row>
    <row r="67" s="30" customFormat="1" ht="24" customHeight="1" spans="1:10">
      <c r="A67" s="25" t="s">
        <v>584</v>
      </c>
      <c r="B67" s="25"/>
      <c r="C67" s="25"/>
      <c r="D67" s="25"/>
      <c r="E67" s="25"/>
      <c r="F67" s="25"/>
      <c r="G67" s="25"/>
      <c r="H67" s="25"/>
      <c r="I67" s="25"/>
      <c r="J67" s="25"/>
    </row>
  </sheetData>
  <autoFilter xmlns:etc="http://www.wps.cn/officeDocument/2017/etCustomData" ref="A2:J33" etc:filterBottomFollowUsedRange="0">
    <extLst/>
  </autoFilter>
  <mergeCells count="4">
    <mergeCell ref="A1:J1"/>
    <mergeCell ref="A33:J33"/>
    <mergeCell ref="A66:H66"/>
    <mergeCell ref="A67:J67"/>
  </mergeCells>
  <pageMargins left="0.751388888888889" right="0.751388888888889" top="0.60625" bottom="0.60625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topLeftCell="A16" workbookViewId="0">
      <selection activeCell="A3" sqref="A3:A18"/>
    </sheetView>
  </sheetViews>
  <sheetFormatPr defaultColWidth="9" defaultRowHeight="13.5"/>
  <cols>
    <col min="1" max="1" width="4.75" style="18" customWidth="1"/>
    <col min="2" max="2" width="9" style="18" customWidth="1"/>
    <col min="3" max="3" width="10.375" style="18" customWidth="1"/>
    <col min="4" max="4" width="13.5" style="18" customWidth="1"/>
    <col min="5" max="6" width="12.5" style="19" customWidth="1"/>
    <col min="7" max="7" width="10.125" style="18" customWidth="1"/>
    <col min="8" max="8" width="14.875" style="18" customWidth="1"/>
    <col min="9" max="16370" width="9" style="18"/>
    <col min="16371" max="16384" width="9" style="25"/>
  </cols>
  <sheetData>
    <row r="1" s="18" customFormat="1" ht="42" customHeight="1" spans="1:8">
      <c r="A1" s="26" t="s">
        <v>585</v>
      </c>
      <c r="B1" s="26"/>
      <c r="C1" s="26"/>
      <c r="D1" s="26"/>
      <c r="E1" s="26"/>
      <c r="F1" s="26"/>
      <c r="G1" s="26"/>
      <c r="H1" s="26"/>
    </row>
    <row r="2" s="21" customFormat="1" ht="39.9" customHeight="1" spans="1:16382">
      <c r="A2" s="8" t="s">
        <v>1</v>
      </c>
      <c r="B2" s="8" t="s">
        <v>586</v>
      </c>
      <c r="C2" s="8" t="s">
        <v>587</v>
      </c>
      <c r="D2" s="8" t="s">
        <v>412</v>
      </c>
      <c r="E2" s="8" t="s">
        <v>588</v>
      </c>
      <c r="F2" s="8" t="s">
        <v>589</v>
      </c>
      <c r="G2" s="8" t="s">
        <v>517</v>
      </c>
      <c r="H2" s="7" t="s">
        <v>26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</row>
    <row r="3" s="22" customFormat="1" ht="30" customHeight="1" spans="1:8">
      <c r="A3" s="10">
        <v>1</v>
      </c>
      <c r="B3" s="10" t="s">
        <v>36</v>
      </c>
      <c r="C3" s="10" t="s">
        <v>590</v>
      </c>
      <c r="D3" s="9" t="s">
        <v>40</v>
      </c>
      <c r="E3" s="10" t="s">
        <v>591</v>
      </c>
      <c r="F3" s="9">
        <v>62.08</v>
      </c>
      <c r="G3" s="27">
        <v>8570</v>
      </c>
      <c r="H3" s="27"/>
    </row>
    <row r="4" s="22" customFormat="1" ht="30" customHeight="1" spans="1:8">
      <c r="A4" s="10">
        <v>2</v>
      </c>
      <c r="B4" s="10" t="s">
        <v>56</v>
      </c>
      <c r="C4" s="10" t="s">
        <v>306</v>
      </c>
      <c r="D4" s="9" t="s">
        <v>592</v>
      </c>
      <c r="E4" s="10" t="s">
        <v>593</v>
      </c>
      <c r="F4" s="9">
        <v>86.1</v>
      </c>
      <c r="G4" s="27">
        <v>11880</v>
      </c>
      <c r="H4" s="27"/>
    </row>
    <row r="5" s="22" customFormat="1" ht="30" customHeight="1" spans="1:8">
      <c r="A5" s="10">
        <v>3</v>
      </c>
      <c r="B5" s="10" t="s">
        <v>104</v>
      </c>
      <c r="C5" s="10" t="s">
        <v>258</v>
      </c>
      <c r="D5" s="10" t="s">
        <v>108</v>
      </c>
      <c r="E5" s="10" t="s">
        <v>594</v>
      </c>
      <c r="F5" s="10">
        <v>100</v>
      </c>
      <c r="G5" s="27">
        <v>13800</v>
      </c>
      <c r="H5" s="27"/>
    </row>
    <row r="6" s="22" customFormat="1" ht="30" customHeight="1" spans="1:8">
      <c r="A6" s="10">
        <v>4</v>
      </c>
      <c r="B6" s="10" t="s">
        <v>324</v>
      </c>
      <c r="C6" s="10" t="s">
        <v>595</v>
      </c>
      <c r="D6" s="10" t="s">
        <v>596</v>
      </c>
      <c r="E6" s="10" t="s">
        <v>597</v>
      </c>
      <c r="F6" s="9">
        <v>34.8</v>
      </c>
      <c r="G6" s="27">
        <v>4800</v>
      </c>
      <c r="H6" s="27"/>
    </row>
    <row r="7" s="22" customFormat="1" ht="30" customHeight="1" spans="1:8">
      <c r="A7" s="10">
        <v>5</v>
      </c>
      <c r="B7" s="10" t="s">
        <v>36</v>
      </c>
      <c r="C7" s="10" t="s">
        <v>598</v>
      </c>
      <c r="D7" s="9" t="s">
        <v>247</v>
      </c>
      <c r="E7" s="10" t="s">
        <v>599</v>
      </c>
      <c r="F7" s="9">
        <v>30</v>
      </c>
      <c r="G7" s="27">
        <v>4140</v>
      </c>
      <c r="H7" s="27"/>
    </row>
    <row r="8" s="22" customFormat="1" ht="30" customHeight="1" spans="1:8">
      <c r="A8" s="10">
        <v>6</v>
      </c>
      <c r="B8" s="10" t="s">
        <v>36</v>
      </c>
      <c r="C8" s="10" t="s">
        <v>590</v>
      </c>
      <c r="D8" s="9" t="s">
        <v>600</v>
      </c>
      <c r="E8" s="10" t="s">
        <v>601</v>
      </c>
      <c r="F8" s="9">
        <v>56.76</v>
      </c>
      <c r="G8" s="27">
        <v>7830</v>
      </c>
      <c r="H8" s="27"/>
    </row>
    <row r="9" s="22" customFormat="1" ht="30" customHeight="1" spans="1:8">
      <c r="A9" s="10">
        <v>7</v>
      </c>
      <c r="B9" s="10" t="s">
        <v>56</v>
      </c>
      <c r="C9" s="10" t="s">
        <v>602</v>
      </c>
      <c r="D9" s="9" t="s">
        <v>603</v>
      </c>
      <c r="E9" s="10" t="s">
        <v>604</v>
      </c>
      <c r="F9" s="9">
        <v>49.56</v>
      </c>
      <c r="G9" s="27">
        <v>6840</v>
      </c>
      <c r="H9" s="27"/>
    </row>
    <row r="10" s="22" customFormat="1" ht="30" customHeight="1" spans="1:8">
      <c r="A10" s="10">
        <v>8</v>
      </c>
      <c r="B10" s="10" t="s">
        <v>56</v>
      </c>
      <c r="C10" s="10" t="s">
        <v>315</v>
      </c>
      <c r="D10" s="10" t="s">
        <v>605</v>
      </c>
      <c r="E10" s="10" t="s">
        <v>606</v>
      </c>
      <c r="F10" s="9">
        <v>292.3</v>
      </c>
      <c r="G10" s="27">
        <v>40340</v>
      </c>
      <c r="H10" s="27"/>
    </row>
    <row r="11" s="22" customFormat="1" ht="30" customHeight="1" spans="1:8">
      <c r="A11" s="10">
        <v>9</v>
      </c>
      <c r="B11" s="10" t="s">
        <v>104</v>
      </c>
      <c r="C11" s="10" t="s">
        <v>250</v>
      </c>
      <c r="D11" s="9" t="s">
        <v>607</v>
      </c>
      <c r="E11" s="10" t="s">
        <v>608</v>
      </c>
      <c r="F11" s="10">
        <v>30</v>
      </c>
      <c r="G11" s="27">
        <v>4140</v>
      </c>
      <c r="H11" s="27"/>
    </row>
    <row r="12" s="22" customFormat="1" ht="30" customHeight="1" spans="1:8">
      <c r="A12" s="10">
        <v>10</v>
      </c>
      <c r="B12" s="10" t="s">
        <v>609</v>
      </c>
      <c r="C12" s="10" t="s">
        <v>610</v>
      </c>
      <c r="D12" s="10" t="s">
        <v>611</v>
      </c>
      <c r="E12" s="10" t="s">
        <v>612</v>
      </c>
      <c r="F12" s="9">
        <v>64.88</v>
      </c>
      <c r="G12" s="27">
        <v>8950</v>
      </c>
      <c r="H12" s="27"/>
    </row>
    <row r="13" s="22" customFormat="1" ht="30" customHeight="1" spans="1:8">
      <c r="A13" s="10">
        <v>11</v>
      </c>
      <c r="B13" s="10" t="s">
        <v>613</v>
      </c>
      <c r="C13" s="10" t="s">
        <v>614</v>
      </c>
      <c r="D13" s="10" t="s">
        <v>112</v>
      </c>
      <c r="E13" s="10" t="s">
        <v>615</v>
      </c>
      <c r="F13" s="9">
        <v>35</v>
      </c>
      <c r="G13" s="27">
        <v>4830</v>
      </c>
      <c r="H13" s="27"/>
    </row>
    <row r="14" s="22" customFormat="1" ht="40" customHeight="1" spans="1:8">
      <c r="A14" s="10">
        <v>12</v>
      </c>
      <c r="B14" s="10" t="s">
        <v>616</v>
      </c>
      <c r="C14" s="10" t="s">
        <v>617</v>
      </c>
      <c r="D14" s="10" t="s">
        <v>618</v>
      </c>
      <c r="E14" s="10" t="s">
        <v>619</v>
      </c>
      <c r="F14" s="9">
        <v>97.29</v>
      </c>
      <c r="G14" s="27">
        <v>13430</v>
      </c>
      <c r="H14" s="27"/>
    </row>
    <row r="15" s="22" customFormat="1" ht="30" customHeight="1" spans="1:8">
      <c r="A15" s="10">
        <v>13</v>
      </c>
      <c r="B15" s="10" t="s">
        <v>101</v>
      </c>
      <c r="C15" s="10" t="s">
        <v>366</v>
      </c>
      <c r="D15" s="9" t="s">
        <v>620</v>
      </c>
      <c r="E15" s="10" t="s">
        <v>621</v>
      </c>
      <c r="F15" s="9">
        <v>35</v>
      </c>
      <c r="G15" s="27">
        <v>4830</v>
      </c>
      <c r="H15" s="27"/>
    </row>
    <row r="16" s="22" customFormat="1" ht="30" customHeight="1" spans="1:8">
      <c r="A16" s="10">
        <v>14</v>
      </c>
      <c r="B16" s="10" t="s">
        <v>76</v>
      </c>
      <c r="C16" s="10" t="s">
        <v>373</v>
      </c>
      <c r="D16" s="10" t="s">
        <v>622</v>
      </c>
      <c r="E16" s="10" t="s">
        <v>623</v>
      </c>
      <c r="F16" s="9">
        <v>30</v>
      </c>
      <c r="G16" s="27">
        <v>5520</v>
      </c>
      <c r="H16" s="27"/>
    </row>
    <row r="17" s="22" customFormat="1" ht="30" customHeight="1" spans="1:8">
      <c r="A17" s="10">
        <v>15</v>
      </c>
      <c r="B17" s="10" t="s">
        <v>104</v>
      </c>
      <c r="C17" s="10" t="s">
        <v>250</v>
      </c>
      <c r="D17" s="9" t="s">
        <v>624</v>
      </c>
      <c r="E17" s="10" t="s">
        <v>625</v>
      </c>
      <c r="F17" s="9">
        <v>80</v>
      </c>
      <c r="G17" s="27">
        <v>11040</v>
      </c>
      <c r="H17" s="27"/>
    </row>
    <row r="18" s="23" customFormat="1" ht="40" customHeight="1" spans="1:8">
      <c r="A18" s="10">
        <v>16</v>
      </c>
      <c r="B18" s="10" t="s">
        <v>626</v>
      </c>
      <c r="C18" s="10" t="s">
        <v>366</v>
      </c>
      <c r="D18" s="10" t="s">
        <v>627</v>
      </c>
      <c r="E18" s="10" t="s">
        <v>628</v>
      </c>
      <c r="F18" s="9">
        <v>300</v>
      </c>
      <c r="G18" s="27">
        <v>55200</v>
      </c>
      <c r="H18" s="27"/>
    </row>
    <row r="19" s="24" customFormat="1" ht="36" customHeight="1" spans="1:16382">
      <c r="A19" s="11" t="s">
        <v>629</v>
      </c>
      <c r="B19" s="11"/>
      <c r="C19" s="11"/>
      <c r="D19" s="11"/>
      <c r="E19" s="11"/>
      <c r="F19" s="11"/>
      <c r="G19" s="28">
        <f>SUM(G3:G18)</f>
        <v>206140</v>
      </c>
      <c r="H19" s="28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30"/>
    </row>
  </sheetData>
  <mergeCells count="2">
    <mergeCell ref="A1:H1"/>
    <mergeCell ref="A19:E1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2" workbookViewId="0">
      <selection activeCell="A3" sqref="A3:A19"/>
    </sheetView>
  </sheetViews>
  <sheetFormatPr defaultColWidth="9" defaultRowHeight="13.5" outlineLevelCol="7"/>
  <cols>
    <col min="1" max="1" width="4.625" style="18" customWidth="1"/>
    <col min="2" max="3" width="9.25" style="18" customWidth="1"/>
    <col min="4" max="4" width="14.125" style="18" customWidth="1"/>
    <col min="5" max="5" width="12.75" style="19" customWidth="1"/>
    <col min="6" max="6" width="12.25" style="19" customWidth="1"/>
    <col min="7" max="7" width="10.75" style="18" customWidth="1"/>
    <col min="8" max="8" width="14.625" style="18" customWidth="1"/>
    <col min="9" max="16376" width="9" style="1"/>
  </cols>
  <sheetData>
    <row r="1" s="1" customFormat="1" ht="47.1" customHeight="1" spans="1:8">
      <c r="A1" s="20" t="s">
        <v>630</v>
      </c>
      <c r="B1" s="20"/>
      <c r="C1" s="20"/>
      <c r="D1" s="20"/>
      <c r="E1" s="20"/>
      <c r="F1" s="20"/>
      <c r="G1" s="20"/>
      <c r="H1" s="20"/>
    </row>
    <row r="2" s="2" customFormat="1" ht="39.9" customHeight="1" spans="1:8">
      <c r="A2" s="8" t="s">
        <v>1</v>
      </c>
      <c r="B2" s="8" t="s">
        <v>631</v>
      </c>
      <c r="C2" s="8" t="s">
        <v>587</v>
      </c>
      <c r="D2" s="8" t="s">
        <v>412</v>
      </c>
      <c r="E2" s="8" t="s">
        <v>588</v>
      </c>
      <c r="F2" s="8" t="s">
        <v>589</v>
      </c>
      <c r="G2" s="8" t="s">
        <v>632</v>
      </c>
      <c r="H2" s="7" t="s">
        <v>26</v>
      </c>
    </row>
    <row r="3" s="2" customFormat="1" ht="27.9" customHeight="1" spans="1:8">
      <c r="A3" s="10">
        <v>1</v>
      </c>
      <c r="B3" s="10" t="s">
        <v>633</v>
      </c>
      <c r="C3" s="10" t="s">
        <v>634</v>
      </c>
      <c r="D3" s="10" t="s">
        <v>635</v>
      </c>
      <c r="E3" s="10" t="s">
        <v>636</v>
      </c>
      <c r="F3" s="9">
        <v>62.11</v>
      </c>
      <c r="G3" s="9">
        <v>11430</v>
      </c>
      <c r="H3" s="9"/>
    </row>
    <row r="4" s="2" customFormat="1" ht="27.9" customHeight="1" spans="1:8">
      <c r="A4" s="10">
        <v>2</v>
      </c>
      <c r="B4" s="10" t="s">
        <v>36</v>
      </c>
      <c r="C4" s="10" t="s">
        <v>637</v>
      </c>
      <c r="D4" s="10" t="s">
        <v>638</v>
      </c>
      <c r="E4" s="10" t="s">
        <v>639</v>
      </c>
      <c r="F4" s="10">
        <v>196.06</v>
      </c>
      <c r="G4" s="9">
        <v>36080</v>
      </c>
      <c r="H4" s="9"/>
    </row>
    <row r="5" s="2" customFormat="1" ht="27.9" customHeight="1" spans="1:8">
      <c r="A5" s="10">
        <v>3</v>
      </c>
      <c r="B5" s="10" t="s">
        <v>76</v>
      </c>
      <c r="C5" s="10" t="s">
        <v>640</v>
      </c>
      <c r="D5" s="9" t="s">
        <v>641</v>
      </c>
      <c r="E5" s="10" t="s">
        <v>642</v>
      </c>
      <c r="F5" s="9">
        <v>34.14</v>
      </c>
      <c r="G5" s="9">
        <v>6280</v>
      </c>
      <c r="H5" s="9"/>
    </row>
    <row r="6" s="2" customFormat="1" ht="27.9" customHeight="1" spans="1:8">
      <c r="A6" s="10">
        <v>4</v>
      </c>
      <c r="B6" s="10" t="s">
        <v>643</v>
      </c>
      <c r="C6" s="10" t="s">
        <v>644</v>
      </c>
      <c r="D6" s="10" t="s">
        <v>645</v>
      </c>
      <c r="E6" s="10" t="s">
        <v>646</v>
      </c>
      <c r="F6" s="9">
        <v>75</v>
      </c>
      <c r="G6" s="9">
        <v>13800</v>
      </c>
      <c r="H6" s="9"/>
    </row>
    <row r="7" s="2" customFormat="1" ht="27.9" customHeight="1" spans="1:8">
      <c r="A7" s="10">
        <v>5</v>
      </c>
      <c r="B7" s="10" t="s">
        <v>643</v>
      </c>
      <c r="C7" s="10" t="s">
        <v>647</v>
      </c>
      <c r="D7" s="10" t="s">
        <v>648</v>
      </c>
      <c r="E7" s="10" t="s">
        <v>649</v>
      </c>
      <c r="F7" s="9">
        <v>70.88</v>
      </c>
      <c r="G7" s="9">
        <v>13040</v>
      </c>
      <c r="H7" s="9"/>
    </row>
    <row r="8" s="2" customFormat="1" ht="27.9" customHeight="1" spans="1:8">
      <c r="A8" s="10">
        <v>6</v>
      </c>
      <c r="B8" s="10" t="s">
        <v>49</v>
      </c>
      <c r="C8" s="9" t="s">
        <v>378</v>
      </c>
      <c r="D8" s="10" t="s">
        <v>521</v>
      </c>
      <c r="E8" s="10" t="s">
        <v>650</v>
      </c>
      <c r="F8" s="9">
        <v>65.21</v>
      </c>
      <c r="G8" s="9">
        <v>12000</v>
      </c>
      <c r="H8" s="9"/>
    </row>
    <row r="9" s="2" customFormat="1" ht="27.9" customHeight="1" spans="1:8">
      <c r="A9" s="10">
        <v>7</v>
      </c>
      <c r="B9" s="10" t="s">
        <v>616</v>
      </c>
      <c r="C9" s="10" t="s">
        <v>407</v>
      </c>
      <c r="D9" s="10" t="s">
        <v>651</v>
      </c>
      <c r="E9" s="10" t="s">
        <v>652</v>
      </c>
      <c r="F9" s="9">
        <v>35</v>
      </c>
      <c r="G9" s="9">
        <v>6440</v>
      </c>
      <c r="H9" s="9"/>
    </row>
    <row r="10" s="2" customFormat="1" ht="27.9" customHeight="1" spans="1:8">
      <c r="A10" s="10">
        <v>8</v>
      </c>
      <c r="B10" s="10" t="s">
        <v>76</v>
      </c>
      <c r="C10" s="10" t="s">
        <v>369</v>
      </c>
      <c r="D10" s="10" t="s">
        <v>653</v>
      </c>
      <c r="E10" s="10" t="s">
        <v>654</v>
      </c>
      <c r="F10" s="9">
        <v>35.98</v>
      </c>
      <c r="G10" s="9">
        <v>6620</v>
      </c>
      <c r="H10" s="9"/>
    </row>
    <row r="11" s="2" customFormat="1" ht="27.9" customHeight="1" spans="1:8">
      <c r="A11" s="10">
        <v>9</v>
      </c>
      <c r="B11" s="10" t="s">
        <v>626</v>
      </c>
      <c r="C11" s="10" t="s">
        <v>361</v>
      </c>
      <c r="D11" s="10" t="s">
        <v>363</v>
      </c>
      <c r="E11" s="10" t="s">
        <v>655</v>
      </c>
      <c r="F11" s="10">
        <v>30</v>
      </c>
      <c r="G11" s="9">
        <v>5520</v>
      </c>
      <c r="H11" s="9"/>
    </row>
    <row r="12" s="2" customFormat="1" ht="27.9" customHeight="1" spans="1:8">
      <c r="A12" s="10">
        <v>10</v>
      </c>
      <c r="B12" s="10" t="s">
        <v>329</v>
      </c>
      <c r="C12" s="10" t="s">
        <v>350</v>
      </c>
      <c r="D12" s="10" t="s">
        <v>656</v>
      </c>
      <c r="E12" s="10" t="s">
        <v>657</v>
      </c>
      <c r="F12" s="9">
        <v>50</v>
      </c>
      <c r="G12" s="9">
        <v>9200</v>
      </c>
      <c r="H12" s="9"/>
    </row>
    <row r="13" s="2" customFormat="1" ht="27.9" customHeight="1" spans="1:8">
      <c r="A13" s="10">
        <v>11</v>
      </c>
      <c r="B13" s="10" t="s">
        <v>329</v>
      </c>
      <c r="C13" s="10" t="s">
        <v>338</v>
      </c>
      <c r="D13" s="9" t="s">
        <v>65</v>
      </c>
      <c r="E13" s="10" t="s">
        <v>176</v>
      </c>
      <c r="F13" s="9">
        <v>49</v>
      </c>
      <c r="G13" s="9">
        <v>9020</v>
      </c>
      <c r="H13" s="9"/>
    </row>
    <row r="14" s="2" customFormat="1" ht="27.9" customHeight="1" spans="1:8">
      <c r="A14" s="10">
        <v>12</v>
      </c>
      <c r="B14" s="10" t="s">
        <v>56</v>
      </c>
      <c r="C14" s="10" t="s">
        <v>299</v>
      </c>
      <c r="D14" s="10" t="s">
        <v>658</v>
      </c>
      <c r="E14" s="10" t="s">
        <v>659</v>
      </c>
      <c r="F14" s="9">
        <v>75</v>
      </c>
      <c r="G14" s="9">
        <v>20700</v>
      </c>
      <c r="H14" s="9"/>
    </row>
    <row r="15" s="2" customFormat="1" ht="27.9" customHeight="1" spans="1:8">
      <c r="A15" s="10">
        <v>13</v>
      </c>
      <c r="B15" s="10" t="s">
        <v>660</v>
      </c>
      <c r="C15" s="10" t="s">
        <v>661</v>
      </c>
      <c r="D15" s="9" t="s">
        <v>547</v>
      </c>
      <c r="E15" s="10" t="s">
        <v>662</v>
      </c>
      <c r="F15" s="9">
        <v>200.63</v>
      </c>
      <c r="G15" s="9">
        <v>36920</v>
      </c>
      <c r="H15" s="9"/>
    </row>
    <row r="16" s="2" customFormat="1" ht="27.9" customHeight="1" spans="1:8">
      <c r="A16" s="10">
        <v>14</v>
      </c>
      <c r="B16" s="10" t="s">
        <v>329</v>
      </c>
      <c r="C16" s="9" t="s">
        <v>350</v>
      </c>
      <c r="D16" s="10" t="s">
        <v>160</v>
      </c>
      <c r="E16" s="10" t="s">
        <v>161</v>
      </c>
      <c r="F16" s="9">
        <v>236.26</v>
      </c>
      <c r="G16" s="9">
        <v>43470</v>
      </c>
      <c r="H16" s="9"/>
    </row>
    <row r="17" s="2" customFormat="1" ht="40" customHeight="1" spans="1:8">
      <c r="A17" s="10">
        <v>15</v>
      </c>
      <c r="B17" s="10" t="s">
        <v>36</v>
      </c>
      <c r="C17" s="10" t="s">
        <v>637</v>
      </c>
      <c r="D17" s="10" t="s">
        <v>663</v>
      </c>
      <c r="E17" s="10" t="s">
        <v>639</v>
      </c>
      <c r="F17" s="9">
        <v>1344.76</v>
      </c>
      <c r="G17" s="10">
        <v>371150</v>
      </c>
      <c r="H17" s="10"/>
    </row>
    <row r="18" s="2" customFormat="1" ht="27.9" customHeight="1" spans="1:8">
      <c r="A18" s="10">
        <v>16</v>
      </c>
      <c r="B18" s="10" t="s">
        <v>85</v>
      </c>
      <c r="C18" s="10" t="s">
        <v>664</v>
      </c>
      <c r="D18" s="10" t="s">
        <v>665</v>
      </c>
      <c r="E18" s="10" t="s">
        <v>666</v>
      </c>
      <c r="F18" s="9">
        <v>52.61</v>
      </c>
      <c r="G18" s="9">
        <v>9680</v>
      </c>
      <c r="H18" s="9"/>
    </row>
    <row r="19" s="2" customFormat="1" ht="27.9" customHeight="1" spans="1:8">
      <c r="A19" s="10">
        <v>17</v>
      </c>
      <c r="B19" s="10" t="s">
        <v>329</v>
      </c>
      <c r="C19" s="10" t="s">
        <v>346</v>
      </c>
      <c r="D19" s="9" t="s">
        <v>67</v>
      </c>
      <c r="E19" s="10" t="s">
        <v>667</v>
      </c>
      <c r="F19" s="9">
        <v>44.04</v>
      </c>
      <c r="G19" s="9">
        <v>8100</v>
      </c>
      <c r="H19" s="9"/>
    </row>
    <row r="20" s="3" customFormat="1" ht="45" customHeight="1" spans="1:8">
      <c r="A20" s="11" t="s">
        <v>17</v>
      </c>
      <c r="B20" s="11"/>
      <c r="C20" s="11"/>
      <c r="D20" s="11"/>
      <c r="E20" s="11"/>
      <c r="F20" s="11"/>
      <c r="G20" s="11">
        <f>SUM(G3:G19)</f>
        <v>619450</v>
      </c>
      <c r="H20" s="12"/>
    </row>
  </sheetData>
  <mergeCells count="2">
    <mergeCell ref="A1:H1"/>
    <mergeCell ref="A20:E2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1"/>
  <sheetViews>
    <sheetView topLeftCell="A14" workbookViewId="0">
      <selection activeCell="A3" sqref="A3:A30"/>
    </sheetView>
  </sheetViews>
  <sheetFormatPr defaultColWidth="9" defaultRowHeight="13.5"/>
  <cols>
    <col min="1" max="1" width="4.75" style="1" customWidth="1"/>
    <col min="2" max="2" width="7.125" style="1" customWidth="1"/>
    <col min="3" max="3" width="9.625" style="1" customWidth="1"/>
    <col min="4" max="4" width="15.5" style="1" customWidth="1"/>
    <col min="5" max="5" width="18.875" style="1" customWidth="1"/>
    <col min="6" max="7" width="8.625" style="1" customWidth="1"/>
    <col min="8" max="8" width="13.125" style="1" customWidth="1"/>
    <col min="9" max="16379" width="9" style="1"/>
  </cols>
  <sheetData>
    <row r="1" s="2" customFormat="1" ht="52" customHeight="1" spans="1:8">
      <c r="A1" s="14" t="s">
        <v>668</v>
      </c>
      <c r="B1" s="14"/>
      <c r="C1" s="14"/>
      <c r="D1" s="14"/>
      <c r="E1" s="14"/>
      <c r="F1" s="14"/>
      <c r="G1" s="14"/>
      <c r="H1" s="14"/>
    </row>
    <row r="2" s="13" customFormat="1" ht="50.1" customHeight="1" spans="1:16379">
      <c r="A2" s="8" t="s">
        <v>1</v>
      </c>
      <c r="B2" s="8" t="s">
        <v>219</v>
      </c>
      <c r="C2" s="8" t="s">
        <v>669</v>
      </c>
      <c r="D2" s="8" t="s">
        <v>412</v>
      </c>
      <c r="E2" s="8" t="s">
        <v>413</v>
      </c>
      <c r="F2" s="8" t="s">
        <v>670</v>
      </c>
      <c r="G2" s="8" t="s">
        <v>671</v>
      </c>
      <c r="H2" s="8" t="s">
        <v>26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="2" customFormat="1" ht="27" customHeight="1" spans="1:8">
      <c r="A3" s="10">
        <v>1</v>
      </c>
      <c r="B3" s="10" t="s">
        <v>27</v>
      </c>
      <c r="C3" s="10" t="s">
        <v>647</v>
      </c>
      <c r="D3" s="10" t="s">
        <v>28</v>
      </c>
      <c r="E3" s="9" t="s">
        <v>173</v>
      </c>
      <c r="F3" s="9">
        <v>119.77</v>
      </c>
      <c r="G3" s="10">
        <v>27550</v>
      </c>
      <c r="H3" s="10"/>
    </row>
    <row r="4" s="2" customFormat="1" ht="27" customHeight="1" spans="1:8">
      <c r="A4" s="10">
        <v>2</v>
      </c>
      <c r="B4" s="10" t="s">
        <v>27</v>
      </c>
      <c r="C4" s="10" t="s">
        <v>289</v>
      </c>
      <c r="D4" s="10" t="s">
        <v>190</v>
      </c>
      <c r="E4" s="10" t="s">
        <v>672</v>
      </c>
      <c r="F4" s="10">
        <v>50.27</v>
      </c>
      <c r="G4" s="10">
        <v>11560</v>
      </c>
      <c r="H4" s="10"/>
    </row>
    <row r="5" s="2" customFormat="1" ht="27" customHeight="1" spans="1:8">
      <c r="A5" s="10">
        <v>3</v>
      </c>
      <c r="B5" s="10" t="s">
        <v>85</v>
      </c>
      <c r="C5" s="10" t="s">
        <v>383</v>
      </c>
      <c r="D5" s="10" t="s">
        <v>94</v>
      </c>
      <c r="E5" s="9" t="s">
        <v>165</v>
      </c>
      <c r="F5" s="9">
        <v>180</v>
      </c>
      <c r="G5" s="10">
        <v>41400</v>
      </c>
      <c r="H5" s="10"/>
    </row>
    <row r="6" s="1" customFormat="1" ht="27" customHeight="1" spans="1:8">
      <c r="A6" s="10">
        <v>4</v>
      </c>
      <c r="B6" s="10" t="s">
        <v>85</v>
      </c>
      <c r="C6" s="10" t="s">
        <v>383</v>
      </c>
      <c r="D6" s="10" t="s">
        <v>673</v>
      </c>
      <c r="E6" s="10" t="s">
        <v>165</v>
      </c>
      <c r="F6" s="9">
        <v>150</v>
      </c>
      <c r="G6" s="10">
        <v>55200</v>
      </c>
      <c r="H6" s="10"/>
    </row>
    <row r="7" s="2" customFormat="1" ht="27" customHeight="1" spans="1:8">
      <c r="A7" s="10">
        <v>5</v>
      </c>
      <c r="B7" s="10" t="s">
        <v>27</v>
      </c>
      <c r="C7" s="10" t="s">
        <v>674</v>
      </c>
      <c r="D7" s="10" t="s">
        <v>675</v>
      </c>
      <c r="E7" s="9" t="s">
        <v>676</v>
      </c>
      <c r="F7" s="9">
        <v>100</v>
      </c>
      <c r="G7" s="9">
        <v>23000</v>
      </c>
      <c r="H7" s="9"/>
    </row>
    <row r="8" s="2" customFormat="1" ht="27" customHeight="1" spans="1:8">
      <c r="A8" s="10">
        <v>6</v>
      </c>
      <c r="B8" s="10" t="s">
        <v>27</v>
      </c>
      <c r="C8" s="10" t="s">
        <v>647</v>
      </c>
      <c r="D8" s="9" t="s">
        <v>677</v>
      </c>
      <c r="E8" s="9" t="s">
        <v>678</v>
      </c>
      <c r="F8" s="9">
        <v>70</v>
      </c>
      <c r="G8" s="9">
        <v>16100</v>
      </c>
      <c r="H8" s="9"/>
    </row>
    <row r="9" s="2" customFormat="1" ht="27" customHeight="1" spans="1:8">
      <c r="A9" s="10">
        <v>7</v>
      </c>
      <c r="B9" s="10" t="s">
        <v>27</v>
      </c>
      <c r="C9" s="10" t="s">
        <v>282</v>
      </c>
      <c r="D9" s="9" t="s">
        <v>679</v>
      </c>
      <c r="E9" s="9" t="s">
        <v>680</v>
      </c>
      <c r="F9" s="9">
        <v>80</v>
      </c>
      <c r="G9" s="9">
        <v>18400</v>
      </c>
      <c r="H9" s="9"/>
    </row>
    <row r="10" s="2" customFormat="1" ht="27" customHeight="1" spans="1:8">
      <c r="A10" s="10">
        <v>8</v>
      </c>
      <c r="B10" s="10" t="s">
        <v>27</v>
      </c>
      <c r="C10" s="10" t="s">
        <v>286</v>
      </c>
      <c r="D10" s="9" t="s">
        <v>681</v>
      </c>
      <c r="E10" s="10" t="s">
        <v>682</v>
      </c>
      <c r="F10" s="10">
        <v>78.78</v>
      </c>
      <c r="G10" s="9">
        <v>18120</v>
      </c>
      <c r="H10" s="9"/>
    </row>
    <row r="11" s="2" customFormat="1" ht="27" customHeight="1" spans="1:8">
      <c r="A11" s="10">
        <v>9</v>
      </c>
      <c r="B11" s="10" t="s">
        <v>36</v>
      </c>
      <c r="C11" s="10" t="s">
        <v>228</v>
      </c>
      <c r="D11" s="10" t="s">
        <v>683</v>
      </c>
      <c r="E11" s="9" t="s">
        <v>684</v>
      </c>
      <c r="F11" s="9">
        <v>50</v>
      </c>
      <c r="G11" s="9">
        <v>11500</v>
      </c>
      <c r="H11" s="9"/>
    </row>
    <row r="12" s="2" customFormat="1" ht="27" customHeight="1" spans="1:8">
      <c r="A12" s="10">
        <v>10</v>
      </c>
      <c r="B12" s="10" t="s">
        <v>104</v>
      </c>
      <c r="C12" s="10" t="s">
        <v>254</v>
      </c>
      <c r="D12" s="9" t="s">
        <v>685</v>
      </c>
      <c r="E12" s="9" t="s">
        <v>686</v>
      </c>
      <c r="F12" s="9">
        <v>70</v>
      </c>
      <c r="G12" s="9">
        <v>16100</v>
      </c>
      <c r="H12" s="9"/>
    </row>
    <row r="13" s="2" customFormat="1" ht="27" customHeight="1" spans="1:8">
      <c r="A13" s="10">
        <v>11</v>
      </c>
      <c r="B13" s="10" t="s">
        <v>113</v>
      </c>
      <c r="C13" s="10" t="s">
        <v>687</v>
      </c>
      <c r="D13" s="10" t="s">
        <v>114</v>
      </c>
      <c r="E13" s="10" t="s">
        <v>688</v>
      </c>
      <c r="F13" s="10">
        <v>100.31</v>
      </c>
      <c r="G13" s="9">
        <v>23070</v>
      </c>
      <c r="H13" s="9"/>
    </row>
    <row r="14" s="2" customFormat="1" ht="27" customHeight="1" spans="1:8">
      <c r="A14" s="10">
        <v>12</v>
      </c>
      <c r="B14" s="10" t="s">
        <v>324</v>
      </c>
      <c r="C14" s="10" t="s">
        <v>689</v>
      </c>
      <c r="D14" s="10" t="s">
        <v>690</v>
      </c>
      <c r="E14" s="10" t="s">
        <v>691</v>
      </c>
      <c r="F14" s="10">
        <v>110</v>
      </c>
      <c r="G14" s="9">
        <v>25300</v>
      </c>
      <c r="H14" s="9"/>
    </row>
    <row r="15" s="2" customFormat="1" ht="27" customHeight="1" spans="1:8">
      <c r="A15" s="10">
        <v>13</v>
      </c>
      <c r="B15" s="10" t="s">
        <v>85</v>
      </c>
      <c r="C15" s="10" t="s">
        <v>392</v>
      </c>
      <c r="D15" s="10" t="s">
        <v>692</v>
      </c>
      <c r="E15" s="10" t="s">
        <v>693</v>
      </c>
      <c r="F15" s="10">
        <v>162.7</v>
      </c>
      <c r="G15" s="9">
        <v>37420</v>
      </c>
      <c r="H15" s="9"/>
    </row>
    <row r="16" s="2" customFormat="1" ht="27" customHeight="1" spans="1:8">
      <c r="A16" s="10">
        <v>14</v>
      </c>
      <c r="B16" s="10" t="s">
        <v>616</v>
      </c>
      <c r="C16" s="10" t="s">
        <v>694</v>
      </c>
      <c r="D16" s="10" t="s">
        <v>99</v>
      </c>
      <c r="E16" s="10" t="s">
        <v>695</v>
      </c>
      <c r="F16" s="9">
        <v>120</v>
      </c>
      <c r="G16" s="9">
        <v>27600</v>
      </c>
      <c r="H16" s="9"/>
    </row>
    <row r="17" s="2" customFormat="1" ht="27" customHeight="1" spans="1:8">
      <c r="A17" s="10">
        <v>15</v>
      </c>
      <c r="B17" s="10" t="s">
        <v>101</v>
      </c>
      <c r="C17" s="10" t="s">
        <v>355</v>
      </c>
      <c r="D17" s="10" t="s">
        <v>696</v>
      </c>
      <c r="E17" s="9" t="s">
        <v>697</v>
      </c>
      <c r="F17" s="9">
        <v>50</v>
      </c>
      <c r="G17" s="9">
        <v>11500</v>
      </c>
      <c r="H17" s="9"/>
    </row>
    <row r="18" s="2" customFormat="1" ht="27" customHeight="1" spans="1:8">
      <c r="A18" s="10">
        <v>16</v>
      </c>
      <c r="B18" s="10" t="s">
        <v>329</v>
      </c>
      <c r="C18" s="10" t="s">
        <v>338</v>
      </c>
      <c r="D18" s="10" t="s">
        <v>698</v>
      </c>
      <c r="E18" s="10" t="s">
        <v>699</v>
      </c>
      <c r="F18" s="10">
        <v>50</v>
      </c>
      <c r="G18" s="9">
        <v>11500</v>
      </c>
      <c r="H18" s="9"/>
    </row>
    <row r="19" s="2" customFormat="1" ht="27" customHeight="1" spans="1:8">
      <c r="A19" s="10">
        <v>17</v>
      </c>
      <c r="B19" s="10" t="s">
        <v>329</v>
      </c>
      <c r="C19" s="10" t="s">
        <v>338</v>
      </c>
      <c r="D19" s="9" t="s">
        <v>65</v>
      </c>
      <c r="E19" s="9" t="s">
        <v>176</v>
      </c>
      <c r="F19" s="9">
        <v>99.78</v>
      </c>
      <c r="G19" s="9">
        <v>22950</v>
      </c>
      <c r="H19" s="9"/>
    </row>
    <row r="20" s="2" customFormat="1" ht="27" customHeight="1" spans="1:8">
      <c r="A20" s="10">
        <v>18</v>
      </c>
      <c r="B20" s="10" t="s">
        <v>329</v>
      </c>
      <c r="C20" s="10" t="s">
        <v>346</v>
      </c>
      <c r="D20" s="9" t="s">
        <v>67</v>
      </c>
      <c r="E20" s="9" t="s">
        <v>667</v>
      </c>
      <c r="F20" s="9">
        <v>60</v>
      </c>
      <c r="G20" s="9">
        <v>13800</v>
      </c>
      <c r="H20" s="9"/>
    </row>
    <row r="21" s="2" customFormat="1" ht="27" customHeight="1" spans="1:8">
      <c r="A21" s="10">
        <v>19</v>
      </c>
      <c r="B21" s="10" t="s">
        <v>329</v>
      </c>
      <c r="C21" s="10" t="s">
        <v>700</v>
      </c>
      <c r="D21" s="9" t="s">
        <v>701</v>
      </c>
      <c r="E21" s="9" t="s">
        <v>702</v>
      </c>
      <c r="F21" s="9">
        <v>50</v>
      </c>
      <c r="G21" s="9">
        <v>11500</v>
      </c>
      <c r="H21" s="9"/>
    </row>
    <row r="22" s="2" customFormat="1" ht="27" customHeight="1" spans="1:8">
      <c r="A22" s="10">
        <v>20</v>
      </c>
      <c r="B22" s="10" t="s">
        <v>329</v>
      </c>
      <c r="C22" s="10" t="s">
        <v>703</v>
      </c>
      <c r="D22" s="10" t="s">
        <v>71</v>
      </c>
      <c r="E22" s="10" t="s">
        <v>704</v>
      </c>
      <c r="F22" s="10">
        <v>107.66</v>
      </c>
      <c r="G22" s="9">
        <v>24760</v>
      </c>
      <c r="H22" s="9"/>
    </row>
    <row r="23" s="1" customFormat="1" ht="27" customHeight="1" spans="1:8">
      <c r="A23" s="10">
        <v>21</v>
      </c>
      <c r="B23" s="10" t="s">
        <v>63</v>
      </c>
      <c r="C23" s="10" t="s">
        <v>705</v>
      </c>
      <c r="D23" s="10" t="s">
        <v>706</v>
      </c>
      <c r="E23" s="10" t="s">
        <v>707</v>
      </c>
      <c r="F23" s="10">
        <v>180</v>
      </c>
      <c r="G23" s="9">
        <v>66240</v>
      </c>
      <c r="H23" s="9"/>
    </row>
    <row r="24" s="1" customFormat="1" ht="27" customHeight="1" spans="1:8">
      <c r="A24" s="10">
        <v>22</v>
      </c>
      <c r="B24" s="10" t="s">
        <v>609</v>
      </c>
      <c r="C24" s="10" t="s">
        <v>319</v>
      </c>
      <c r="D24" s="10" t="s">
        <v>320</v>
      </c>
      <c r="E24" s="10" t="s">
        <v>708</v>
      </c>
      <c r="F24" s="9">
        <v>80.68</v>
      </c>
      <c r="G24" s="9">
        <v>29690</v>
      </c>
      <c r="H24" s="9"/>
    </row>
    <row r="25" s="1" customFormat="1" ht="27" customHeight="1" spans="1:8">
      <c r="A25" s="10">
        <v>23</v>
      </c>
      <c r="B25" s="10" t="s">
        <v>111</v>
      </c>
      <c r="C25" s="10" t="s">
        <v>709</v>
      </c>
      <c r="D25" s="10" t="s">
        <v>710</v>
      </c>
      <c r="E25" s="10" t="s">
        <v>711</v>
      </c>
      <c r="F25" s="9">
        <v>72.4</v>
      </c>
      <c r="G25" s="9">
        <v>26640</v>
      </c>
      <c r="H25" s="9"/>
    </row>
    <row r="26" s="1" customFormat="1" ht="27" customHeight="1" spans="1:8">
      <c r="A26" s="10">
        <v>24</v>
      </c>
      <c r="B26" s="10" t="s">
        <v>76</v>
      </c>
      <c r="C26" s="10" t="s">
        <v>712</v>
      </c>
      <c r="D26" s="10" t="s">
        <v>713</v>
      </c>
      <c r="E26" s="10" t="s">
        <v>714</v>
      </c>
      <c r="F26" s="9">
        <v>179</v>
      </c>
      <c r="G26" s="9">
        <v>65870</v>
      </c>
      <c r="H26" s="9"/>
    </row>
    <row r="27" s="2" customFormat="1" ht="27" customHeight="1" spans="1:8">
      <c r="A27" s="10">
        <v>25</v>
      </c>
      <c r="B27" s="10" t="s">
        <v>85</v>
      </c>
      <c r="C27" s="10" t="s">
        <v>715</v>
      </c>
      <c r="D27" s="10" t="s">
        <v>716</v>
      </c>
      <c r="E27" s="10" t="s">
        <v>717</v>
      </c>
      <c r="F27" s="10">
        <v>90</v>
      </c>
      <c r="G27" s="9">
        <v>20700</v>
      </c>
      <c r="H27" s="9"/>
    </row>
    <row r="28" s="2" customFormat="1" ht="27" customHeight="1" spans="1:8">
      <c r="A28" s="10">
        <v>26</v>
      </c>
      <c r="B28" s="10" t="s">
        <v>27</v>
      </c>
      <c r="C28" s="10" t="s">
        <v>674</v>
      </c>
      <c r="D28" s="10" t="s">
        <v>718</v>
      </c>
      <c r="E28" s="10" t="s">
        <v>719</v>
      </c>
      <c r="F28" s="10">
        <v>80</v>
      </c>
      <c r="G28" s="9">
        <v>18400</v>
      </c>
      <c r="H28" s="9"/>
    </row>
    <row r="29" s="1" customFormat="1" ht="27" customHeight="1" spans="1:8">
      <c r="A29" s="10">
        <v>27</v>
      </c>
      <c r="B29" s="10" t="s">
        <v>63</v>
      </c>
      <c r="C29" s="10" t="s">
        <v>350</v>
      </c>
      <c r="D29" s="10" t="s">
        <v>720</v>
      </c>
      <c r="E29" s="9" t="s">
        <v>721</v>
      </c>
      <c r="F29" s="9">
        <v>179.32</v>
      </c>
      <c r="G29" s="9">
        <v>65990</v>
      </c>
      <c r="H29" s="9"/>
    </row>
    <row r="30" s="2" customFormat="1" ht="27" customHeight="1" spans="1:8">
      <c r="A30" s="10">
        <v>28</v>
      </c>
      <c r="B30" s="10" t="s">
        <v>329</v>
      </c>
      <c r="C30" s="10" t="s">
        <v>350</v>
      </c>
      <c r="D30" s="9" t="s">
        <v>722</v>
      </c>
      <c r="E30" s="9" t="s">
        <v>723</v>
      </c>
      <c r="F30" s="9">
        <v>50</v>
      </c>
      <c r="G30" s="9">
        <v>11500</v>
      </c>
      <c r="H30" s="9"/>
    </row>
    <row r="31" s="3" customFormat="1" ht="39" customHeight="1" spans="1:8">
      <c r="A31" s="15" t="s">
        <v>724</v>
      </c>
      <c r="B31" s="16"/>
      <c r="C31" s="16"/>
      <c r="D31" s="16"/>
      <c r="E31" s="16"/>
      <c r="F31" s="17"/>
      <c r="G31" s="17">
        <f>SUM(G3:G30)</f>
        <v>753360</v>
      </c>
      <c r="H31" s="17"/>
    </row>
  </sheetData>
  <mergeCells count="2">
    <mergeCell ref="A1:H1"/>
    <mergeCell ref="A31:F31"/>
  </mergeCells>
  <pageMargins left="0.751388888888889" right="0.751388888888889" top="0.60625" bottom="0.60625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S18" sqref="S18"/>
    </sheetView>
  </sheetViews>
  <sheetFormatPr defaultColWidth="9" defaultRowHeight="13.5" outlineLevelRow="4" outlineLevelCol="7"/>
  <cols>
    <col min="1" max="1" width="4.625" style="1" customWidth="1"/>
    <col min="2" max="2" width="7.25" style="1" customWidth="1"/>
    <col min="3" max="3" width="8.875" style="1" customWidth="1"/>
    <col min="4" max="4" width="18.375" style="1" customWidth="1"/>
    <col min="5" max="5" width="12.25" style="4" customWidth="1"/>
    <col min="6" max="6" width="10.1083333333333" style="1" customWidth="1"/>
    <col min="7" max="7" width="13.6666666666667" style="1" customWidth="1"/>
    <col min="8" max="8" width="15.3333333333333" style="1" customWidth="1"/>
    <col min="9" max="16381" width="9" style="1"/>
  </cols>
  <sheetData>
    <row r="1" s="1" customFormat="1" spans="1:8">
      <c r="A1" s="5" t="s">
        <v>725</v>
      </c>
      <c r="B1" s="5"/>
      <c r="C1" s="5"/>
      <c r="D1" s="5"/>
      <c r="E1" s="6"/>
      <c r="F1" s="5"/>
      <c r="G1" s="5"/>
      <c r="H1" s="5"/>
    </row>
    <row r="2" s="1" customFormat="1" ht="45" customHeight="1" spans="1:8">
      <c r="A2" s="5"/>
      <c r="B2" s="5"/>
      <c r="C2" s="5"/>
      <c r="D2" s="5"/>
      <c r="E2" s="6"/>
      <c r="F2" s="5"/>
      <c r="G2" s="5"/>
      <c r="H2" s="5"/>
    </row>
    <row r="3" s="2" customFormat="1" ht="35.1" customHeight="1" spans="1:8">
      <c r="A3" s="7" t="s">
        <v>1</v>
      </c>
      <c r="B3" s="8" t="s">
        <v>726</v>
      </c>
      <c r="C3" s="8" t="s">
        <v>587</v>
      </c>
      <c r="D3" s="7" t="s">
        <v>412</v>
      </c>
      <c r="E3" s="8" t="s">
        <v>588</v>
      </c>
      <c r="F3" s="8" t="s">
        <v>414</v>
      </c>
      <c r="G3" s="8" t="s">
        <v>727</v>
      </c>
      <c r="H3" s="7" t="s">
        <v>26</v>
      </c>
    </row>
    <row r="4" s="2" customFormat="1" ht="63" customHeight="1" spans="1:8">
      <c r="A4" s="9">
        <v>1</v>
      </c>
      <c r="B4" s="10" t="s">
        <v>36</v>
      </c>
      <c r="C4" s="10" t="s">
        <v>637</v>
      </c>
      <c r="D4" s="10" t="s">
        <v>728</v>
      </c>
      <c r="E4" s="10" t="s">
        <v>729</v>
      </c>
      <c r="F4" s="9">
        <v>248</v>
      </c>
      <c r="G4" s="9">
        <v>220920</v>
      </c>
      <c r="H4" s="9"/>
    </row>
    <row r="5" s="3" customFormat="1" ht="39" customHeight="1" spans="1:8">
      <c r="A5" s="11" t="s">
        <v>478</v>
      </c>
      <c r="B5" s="11"/>
      <c r="C5" s="11"/>
      <c r="D5" s="11"/>
      <c r="E5" s="11"/>
      <c r="F5" s="11"/>
      <c r="G5" s="9">
        <v>220920</v>
      </c>
      <c r="H5" s="12"/>
    </row>
  </sheetData>
  <mergeCells count="2">
    <mergeCell ref="A5:F5"/>
    <mergeCell ref="A1:H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4.社会化服务</vt:lpstr>
      <vt:lpstr>7.无人机</vt:lpstr>
      <vt:lpstr>8.品片创建</vt:lpstr>
      <vt:lpstr>10.散户品改</vt:lpstr>
      <vt:lpstr>11.黄桃园</vt:lpstr>
      <vt:lpstr>12.猕猴桃园</vt:lpstr>
      <vt:lpstr>13.容器苗</vt:lpstr>
      <vt:lpstr>14.乡土人才</vt:lpstr>
      <vt:lpstr>15.高接换种</vt:lpstr>
      <vt:lpstr>16.推倒重建</vt:lpstr>
      <vt:lpstr>17.柑桔生产示范园</vt:lpstr>
      <vt:lpstr>18.高标准示范园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2024-10-28T07:54:00Z</dcterms:created>
  <dcterms:modified xsi:type="dcterms:W3CDTF">2024-10-31T02:06:20Z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73B57A9E339740AE9AB8DE6ED17C03D6_13</vt:lpwstr>
  </property>
  <property fmtid="{D5CDD505-2E9C-101B-9397-08002B2CF9AE}" pid="3" name="KSOProductBuildVer">
    <vt:lpwstr>2052-12.1.0.18608</vt:lpwstr>
  </property>
</Properties>
</file>